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Final" sheetId="1" r:id="rId1"/>
    <sheet name="Sheet2" sheetId="2" r:id="rId2"/>
    <sheet name="Sheet3" sheetId="3" r:id="rId3"/>
  </sheets>
  <externalReferences>
    <externalReference r:id="rId4"/>
  </externalReferences>
  <calcPr calcId="124519"/>
</workbook>
</file>

<file path=xl/calcChain.xml><?xml version="1.0" encoding="utf-8"?>
<calcChain xmlns="http://schemas.openxmlformats.org/spreadsheetml/2006/main">
  <c r="J323" i="1"/>
  <c r="J324" s="1"/>
  <c r="J126"/>
  <c r="J241"/>
  <c r="J242"/>
  <c r="J243"/>
  <c r="J244"/>
  <c r="J245"/>
  <c r="J246"/>
  <c r="J247"/>
  <c r="J248"/>
  <c r="J249"/>
  <c r="J250"/>
  <c r="J251"/>
  <c r="J252"/>
  <c r="J253"/>
  <c r="J254"/>
  <c r="J255"/>
  <c r="J256"/>
  <c r="J257"/>
  <c r="J258"/>
  <c r="J259"/>
  <c r="J260"/>
  <c r="J261"/>
  <c r="J262"/>
  <c r="J263"/>
  <c r="J264"/>
  <c r="J265"/>
  <c r="J266"/>
  <c r="J267"/>
  <c r="J268"/>
  <c r="J269"/>
  <c r="J270"/>
  <c r="J271"/>
  <c r="J272"/>
  <c r="J273"/>
  <c r="J274"/>
  <c r="J275"/>
  <c r="J276"/>
  <c r="J277"/>
  <c r="J278"/>
  <c r="J279"/>
  <c r="J280"/>
  <c r="J281"/>
  <c r="J282"/>
  <c r="J283"/>
  <c r="J284"/>
  <c r="J285"/>
  <c r="J286"/>
  <c r="J287"/>
  <c r="J288"/>
  <c r="J289"/>
  <c r="J290"/>
  <c r="J291"/>
  <c r="J292"/>
  <c r="J293"/>
  <c r="J294"/>
  <c r="J295"/>
  <c r="J296"/>
  <c r="J297"/>
  <c r="J298"/>
  <c r="J299"/>
  <c r="J300"/>
  <c r="J301"/>
  <c r="J302"/>
  <c r="J303"/>
  <c r="J304"/>
  <c r="J305"/>
  <c r="J306"/>
  <c r="J307"/>
  <c r="J308"/>
  <c r="J309"/>
  <c r="J310"/>
  <c r="J311"/>
  <c r="J312"/>
  <c r="J313"/>
  <c r="J314"/>
  <c r="J315"/>
  <c r="J316"/>
  <c r="J317"/>
  <c r="J318"/>
  <c r="J319"/>
  <c r="J320"/>
  <c r="J321"/>
  <c r="J322"/>
  <c r="D160"/>
  <c r="E193"/>
  <c r="E128"/>
  <c r="E5"/>
  <c r="D6"/>
  <c r="E6"/>
  <c r="D7"/>
  <c r="E7"/>
  <c r="D8"/>
  <c r="E8"/>
  <c r="D9"/>
  <c r="E9"/>
  <c r="D10"/>
  <c r="E10"/>
  <c r="D11"/>
  <c r="E11"/>
  <c r="D12"/>
  <c r="E12"/>
  <c r="D13"/>
  <c r="E13"/>
  <c r="D14"/>
  <c r="E14"/>
  <c r="D15"/>
  <c r="E15"/>
  <c r="D16"/>
  <c r="E16"/>
  <c r="D17"/>
  <c r="E17"/>
  <c r="D18"/>
  <c r="E18"/>
  <c r="D19"/>
  <c r="E19"/>
  <c r="D20"/>
  <c r="E20"/>
  <c r="D21"/>
  <c r="E21"/>
  <c r="D22"/>
  <c r="E22"/>
  <c r="D23"/>
  <c r="E23"/>
  <c r="D24"/>
  <c r="E24"/>
  <c r="D25"/>
  <c r="E25"/>
  <c r="D26"/>
  <c r="E26"/>
  <c r="D27"/>
  <c r="E27"/>
  <c r="D28"/>
  <c r="E28"/>
  <c r="D29"/>
  <c r="E29"/>
  <c r="D30"/>
  <c r="E30"/>
  <c r="D31"/>
  <c r="E31"/>
  <c r="D32"/>
  <c r="E32"/>
  <c r="D33"/>
  <c r="E33"/>
  <c r="D34"/>
  <c r="E34"/>
  <c r="D35"/>
  <c r="E35"/>
  <c r="D37"/>
  <c r="E37"/>
  <c r="D38"/>
  <c r="E38"/>
  <c r="D39"/>
  <c r="E39"/>
  <c r="D40"/>
  <c r="E40"/>
  <c r="D41"/>
  <c r="E41"/>
  <c r="D42"/>
  <c r="E42"/>
  <c r="D43"/>
  <c r="E43"/>
  <c r="D44"/>
  <c r="E44"/>
  <c r="D45"/>
  <c r="E45"/>
  <c r="D46"/>
  <c r="E46"/>
  <c r="D47"/>
  <c r="E47"/>
  <c r="D48"/>
  <c r="E48"/>
  <c r="D49"/>
  <c r="E49"/>
  <c r="D50"/>
  <c r="E50"/>
  <c r="D51"/>
  <c r="E51"/>
  <c r="D52"/>
  <c r="E52"/>
  <c r="D53"/>
  <c r="E53"/>
  <c r="D54"/>
  <c r="E54"/>
  <c r="D55"/>
  <c r="E55"/>
  <c r="D56"/>
  <c r="E56"/>
  <c r="D57"/>
  <c r="E57"/>
  <c r="D58"/>
  <c r="E58"/>
  <c r="D59"/>
  <c r="E59"/>
  <c r="D60"/>
  <c r="E60"/>
  <c r="D61"/>
  <c r="E61"/>
  <c r="D62"/>
  <c r="E62"/>
  <c r="D63"/>
  <c r="E63"/>
  <c r="D64"/>
  <c r="E64"/>
  <c r="D65"/>
  <c r="E65"/>
  <c r="D66"/>
  <c r="E66"/>
  <c r="D67"/>
  <c r="E67"/>
  <c r="D68"/>
  <c r="E68"/>
  <c r="D69"/>
  <c r="E69"/>
  <c r="D70"/>
  <c r="E70"/>
  <c r="D71"/>
  <c r="E71"/>
  <c r="D72"/>
  <c r="E72"/>
  <c r="D73"/>
  <c r="E73"/>
  <c r="D74"/>
  <c r="E74"/>
  <c r="D75"/>
  <c r="E75"/>
  <c r="D76"/>
  <c r="E76"/>
  <c r="D77"/>
  <c r="E77"/>
  <c r="D78"/>
  <c r="E78"/>
  <c r="D79"/>
  <c r="E79"/>
  <c r="D80"/>
  <c r="E80"/>
  <c r="D81"/>
  <c r="E81"/>
  <c r="D82"/>
  <c r="E82"/>
  <c r="D83"/>
  <c r="E83"/>
  <c r="D84"/>
  <c r="E84"/>
  <c r="D85"/>
  <c r="E85"/>
  <c r="D86"/>
  <c r="E86"/>
  <c r="E87"/>
  <c r="D88"/>
  <c r="E88"/>
  <c r="D89"/>
  <c r="E89"/>
  <c r="D90"/>
  <c r="E90"/>
  <c r="E91"/>
  <c r="D92"/>
  <c r="E92"/>
  <c r="D94"/>
  <c r="E94"/>
  <c r="D95"/>
  <c r="E95"/>
  <c r="D96"/>
  <c r="E96"/>
  <c r="D97"/>
  <c r="E97"/>
  <c r="D98"/>
  <c r="E98"/>
  <c r="E99"/>
  <c r="D101"/>
  <c r="E101"/>
  <c r="D102"/>
  <c r="E102"/>
  <c r="D103"/>
  <c r="E103"/>
  <c r="E104"/>
  <c r="D105"/>
  <c r="E105"/>
  <c r="D106"/>
  <c r="E106"/>
  <c r="D107"/>
  <c r="E107"/>
  <c r="D108"/>
  <c r="E108"/>
  <c r="D109"/>
  <c r="E109"/>
  <c r="D110"/>
  <c r="E110"/>
  <c r="D111"/>
  <c r="E111"/>
  <c r="D112"/>
  <c r="E112"/>
  <c r="D113"/>
  <c r="E113"/>
  <c r="D114"/>
  <c r="E114"/>
  <c r="D115"/>
  <c r="E115"/>
  <c r="D116"/>
  <c r="E116"/>
  <c r="D117"/>
  <c r="E117"/>
  <c r="D118"/>
  <c r="E118"/>
  <c r="D119"/>
  <c r="E119"/>
  <c r="D120"/>
  <c r="E120"/>
  <c r="D121"/>
  <c r="E121"/>
  <c r="D123"/>
  <c r="E123"/>
  <c r="E126"/>
  <c r="E127"/>
  <c r="D130"/>
  <c r="E130"/>
  <c r="D131"/>
  <c r="E131"/>
  <c r="D132"/>
  <c r="E132"/>
  <c r="E133"/>
  <c r="D134"/>
  <c r="E134"/>
  <c r="D135"/>
  <c r="E135"/>
  <c r="D136"/>
  <c r="E136"/>
  <c r="D137"/>
  <c r="E137"/>
  <c r="D138"/>
  <c r="E138"/>
  <c r="D139"/>
  <c r="E139"/>
  <c r="D140"/>
  <c r="E140"/>
  <c r="D141"/>
  <c r="E141"/>
  <c r="D142"/>
  <c r="E142"/>
  <c r="D143"/>
  <c r="E143"/>
  <c r="D144"/>
  <c r="E144"/>
  <c r="D145"/>
  <c r="E145"/>
  <c r="D146"/>
  <c r="E146"/>
  <c r="D147"/>
  <c r="E147"/>
  <c r="D148"/>
  <c r="E148"/>
  <c r="D149"/>
  <c r="E149"/>
  <c r="D150"/>
  <c r="E150"/>
  <c r="D151"/>
  <c r="E151"/>
  <c r="D152"/>
  <c r="E152"/>
  <c r="D153"/>
  <c r="E153"/>
  <c r="D154"/>
  <c r="E154"/>
  <c r="E159"/>
  <c r="E160"/>
  <c r="E161"/>
  <c r="D162"/>
  <c r="E162"/>
  <c r="D163"/>
  <c r="E163"/>
  <c r="E164"/>
  <c r="D165"/>
  <c r="E165"/>
  <c r="D166"/>
  <c r="E166"/>
  <c r="D167"/>
  <c r="E167"/>
  <c r="D168"/>
  <c r="E168"/>
  <c r="D169"/>
  <c r="E169"/>
  <c r="D170"/>
  <c r="E170"/>
  <c r="D171"/>
  <c r="E171"/>
  <c r="D172"/>
  <c r="E172"/>
  <c r="D173"/>
  <c r="E173"/>
  <c r="D174"/>
  <c r="E174"/>
  <c r="D175"/>
  <c r="E175"/>
  <c r="D176"/>
  <c r="E176"/>
  <c r="D177"/>
  <c r="E177"/>
  <c r="D178"/>
  <c r="E178"/>
  <c r="D179"/>
  <c r="E179"/>
  <c r="D181"/>
  <c r="E181"/>
  <c r="D182"/>
  <c r="E182"/>
  <c r="D183"/>
  <c r="E183"/>
  <c r="D184"/>
  <c r="E184"/>
  <c r="D185"/>
  <c r="E185"/>
  <c r="D186"/>
  <c r="E186"/>
  <c r="D187"/>
  <c r="E187"/>
  <c r="D188"/>
  <c r="E188"/>
  <c r="D189"/>
  <c r="E189"/>
  <c r="D190"/>
  <c r="E190"/>
  <c r="D191"/>
  <c r="E191"/>
  <c r="D192"/>
  <c r="E192"/>
  <c r="D195"/>
  <c r="E195"/>
  <c r="D196"/>
  <c r="E196"/>
  <c r="D197"/>
  <c r="E197"/>
  <c r="E198"/>
  <c r="D199"/>
  <c r="E199"/>
  <c r="D200"/>
  <c r="E200"/>
  <c r="D201"/>
  <c r="E201"/>
  <c r="D202"/>
  <c r="E202"/>
  <c r="D203"/>
  <c r="E203"/>
  <c r="D204"/>
  <c r="E204"/>
  <c r="D205"/>
  <c r="E205"/>
  <c r="D206"/>
  <c r="E206"/>
  <c r="D207"/>
  <c r="E207"/>
  <c r="D208"/>
  <c r="E208"/>
  <c r="D209"/>
  <c r="E209"/>
  <c r="D210"/>
  <c r="E210"/>
  <c r="D211"/>
  <c r="E211"/>
  <c r="D212"/>
  <c r="E212"/>
  <c r="D213"/>
  <c r="E213"/>
  <c r="D214"/>
  <c r="E214"/>
  <c r="D215"/>
  <c r="E215"/>
  <c r="E219"/>
  <c r="D220"/>
  <c r="E220"/>
  <c r="D221"/>
  <c r="E221"/>
  <c r="D222"/>
  <c r="E222"/>
  <c r="E223"/>
  <c r="D224"/>
  <c r="E224"/>
  <c r="E225"/>
  <c r="D226"/>
  <c r="E226"/>
  <c r="D227"/>
  <c r="E227"/>
  <c r="D228"/>
  <c r="E228"/>
  <c r="D229"/>
  <c r="E229"/>
  <c r="D230"/>
  <c r="E230"/>
  <c r="D231"/>
  <c r="E231"/>
  <c r="D232"/>
  <c r="E232"/>
  <c r="D233"/>
  <c r="E233"/>
  <c r="D234"/>
  <c r="E234"/>
  <c r="D235"/>
  <c r="E235"/>
  <c r="D236"/>
  <c r="E236"/>
  <c r="D237"/>
  <c r="E237"/>
  <c r="D238"/>
  <c r="E238"/>
  <c r="D239"/>
  <c r="E239"/>
  <c r="D240"/>
  <c r="E240"/>
  <c r="D4"/>
  <c r="E4"/>
  <c r="E3"/>
  <c r="D3"/>
  <c r="J325" l="1"/>
  <c r="J220"/>
  <c r="J221"/>
  <c r="J222"/>
  <c r="J223"/>
  <c r="J224"/>
  <c r="J225"/>
  <c r="J226"/>
  <c r="J227"/>
  <c r="J228"/>
  <c r="J229"/>
  <c r="J230"/>
  <c r="J231"/>
  <c r="J232"/>
  <c r="J233"/>
  <c r="J234"/>
  <c r="J235"/>
  <c r="J236"/>
  <c r="J237"/>
  <c r="J238"/>
  <c r="J239"/>
  <c r="J240"/>
  <c r="J192"/>
  <c r="J193"/>
  <c r="J194"/>
  <c r="J195"/>
  <c r="J196"/>
  <c r="J197"/>
  <c r="J198"/>
  <c r="J199"/>
  <c r="J200"/>
  <c r="J201"/>
  <c r="J202"/>
  <c r="J203"/>
  <c r="J204"/>
  <c r="J205"/>
  <c r="J206"/>
  <c r="J207"/>
  <c r="J208"/>
  <c r="J209"/>
  <c r="J210"/>
  <c r="J211"/>
  <c r="J212"/>
  <c r="J213"/>
  <c r="J214"/>
  <c r="J215"/>
  <c r="J216"/>
  <c r="J217"/>
  <c r="J218"/>
  <c r="J219"/>
  <c r="J181"/>
  <c r="J182"/>
  <c r="J183"/>
  <c r="J184"/>
  <c r="J185"/>
  <c r="J186"/>
  <c r="J187"/>
  <c r="J188"/>
  <c r="J189"/>
  <c r="J190"/>
  <c r="J191"/>
  <c r="J160"/>
  <c r="J161"/>
  <c r="J162"/>
  <c r="J163"/>
  <c r="J164"/>
  <c r="J165"/>
  <c r="J166"/>
  <c r="J167"/>
  <c r="J168"/>
  <c r="J169"/>
  <c r="J170"/>
  <c r="J171"/>
  <c r="J172"/>
  <c r="J173"/>
  <c r="J174"/>
  <c r="J175"/>
  <c r="J176"/>
  <c r="J177"/>
  <c r="J178"/>
  <c r="J179"/>
  <c r="J180"/>
  <c r="J128"/>
  <c r="J129"/>
  <c r="J130"/>
  <c r="J131"/>
  <c r="J132"/>
  <c r="J133"/>
  <c r="J134"/>
  <c r="J135"/>
  <c r="J136"/>
  <c r="J137"/>
  <c r="J138"/>
  <c r="J139"/>
  <c r="J140"/>
  <c r="J141"/>
  <c r="J142"/>
  <c r="J143"/>
  <c r="J144"/>
  <c r="J145"/>
  <c r="J146"/>
  <c r="J147"/>
  <c r="J148"/>
  <c r="J149"/>
  <c r="J150"/>
  <c r="J151"/>
  <c r="J152"/>
  <c r="J153"/>
  <c r="J154"/>
  <c r="J155"/>
  <c r="J156"/>
  <c r="J157"/>
  <c r="J158"/>
  <c r="J159"/>
  <c r="J127"/>
  <c r="J99"/>
  <c r="J100"/>
  <c r="J101"/>
  <c r="J102"/>
  <c r="J103"/>
  <c r="J104"/>
  <c r="J105"/>
  <c r="J106"/>
  <c r="J107"/>
  <c r="J108"/>
  <c r="J109"/>
  <c r="J110"/>
  <c r="J111"/>
  <c r="J112"/>
  <c r="J113"/>
  <c r="J114"/>
  <c r="J115"/>
  <c r="J116"/>
  <c r="J117"/>
  <c r="J118"/>
  <c r="J119"/>
  <c r="J120"/>
  <c r="J121"/>
  <c r="J122"/>
  <c r="J123"/>
  <c r="J124"/>
  <c r="J125"/>
  <c r="J98"/>
  <c r="J4" l="1"/>
  <c r="J5"/>
  <c r="J6"/>
  <c r="J7"/>
  <c r="J8"/>
  <c r="J9"/>
  <c r="J10"/>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87"/>
  <c r="J88"/>
  <c r="J89"/>
  <c r="J90"/>
  <c r="J91"/>
  <c r="J92"/>
  <c r="J93"/>
  <c r="J94"/>
  <c r="J95"/>
  <c r="J96"/>
  <c r="J97"/>
  <c r="J3"/>
</calcChain>
</file>

<file path=xl/sharedStrings.xml><?xml version="1.0" encoding="utf-8"?>
<sst xmlns="http://schemas.openxmlformats.org/spreadsheetml/2006/main" count="1514" uniqueCount="484">
  <si>
    <t>SWR10105</t>
  </si>
  <si>
    <t>SWR10343</t>
  </si>
  <si>
    <t>SWR10356</t>
  </si>
  <si>
    <t>SWR11890</t>
  </si>
  <si>
    <t>SWR11331</t>
  </si>
  <si>
    <t>SWR11889</t>
  </si>
  <si>
    <t>SWR10404</t>
  </si>
  <si>
    <t>SWR10392</t>
  </si>
  <si>
    <t>SWR10393</t>
  </si>
  <si>
    <t>SWR11742</t>
  </si>
  <si>
    <t>SWR21240</t>
  </si>
  <si>
    <t>SWR21241</t>
  </si>
  <si>
    <t>SWR10881</t>
  </si>
  <si>
    <t>SWR23224</t>
  </si>
  <si>
    <t>SWR20685</t>
  </si>
  <si>
    <t>SWR10461</t>
  </si>
  <si>
    <t>SWR10396</t>
  </si>
  <si>
    <t>SWR10397</t>
  </si>
  <si>
    <t>SWR10398</t>
  </si>
  <si>
    <t>SMR11607</t>
  </si>
  <si>
    <t>SWR10394</t>
  </si>
  <si>
    <t>SMR11608</t>
  </si>
  <si>
    <t>SWR10395</t>
  </si>
  <si>
    <t>SMR11482</t>
  </si>
  <si>
    <t>SWR10357</t>
  </si>
  <si>
    <t>SWR10920</t>
  </si>
  <si>
    <t>SWR10919</t>
  </si>
  <si>
    <t>SMR40033</t>
  </si>
  <si>
    <t>SWR11771</t>
  </si>
  <si>
    <t>SWR11474</t>
  </si>
  <si>
    <t>SWR10463</t>
  </si>
  <si>
    <t>SMR40045</t>
  </si>
  <si>
    <t>SMR40044</t>
  </si>
  <si>
    <t>SWR11893</t>
  </si>
  <si>
    <t>SWR10342</t>
  </si>
  <si>
    <t>SWR10956</t>
  </si>
  <si>
    <t>SWR20028</t>
  </si>
  <si>
    <t>SWR20526</t>
  </si>
  <si>
    <t>SMR40088</t>
  </si>
  <si>
    <t>SMR40087</t>
  </si>
  <si>
    <t>SWR11895</t>
  </si>
  <si>
    <t>SWR20032</t>
  </si>
  <si>
    <t>SMR40086</t>
  </si>
  <si>
    <t>SMR40076</t>
  </si>
  <si>
    <t>SMR40064</t>
  </si>
  <si>
    <t>SMR40063</t>
  </si>
  <si>
    <t>SWR22090</t>
  </si>
  <si>
    <t>SMR11598</t>
  </si>
  <si>
    <t>SMR12378</t>
  </si>
  <si>
    <t>SMR40075</t>
  </si>
  <si>
    <t>SMR11599</t>
  </si>
  <si>
    <t>SMR11488</t>
  </si>
  <si>
    <t>SMR11591</t>
  </si>
  <si>
    <t>SWR20029</t>
  </si>
  <si>
    <t>SWR20308</t>
  </si>
  <si>
    <t>SWR20307</t>
  </si>
  <si>
    <t>SWR11860</t>
  </si>
  <si>
    <t>SWR10150</t>
  </si>
  <si>
    <t>SWR10206</t>
  </si>
  <si>
    <t>SWR10524</t>
  </si>
  <si>
    <t>SWR11220</t>
  </si>
  <si>
    <t>SWR11221</t>
  </si>
  <si>
    <t>SWR12416</t>
  </si>
  <si>
    <t>SWR10631</t>
  </si>
  <si>
    <t>SWR10618</t>
  </si>
  <si>
    <t>SWR10632</t>
  </si>
  <si>
    <t>SWR10212</t>
  </si>
  <si>
    <t>SWR10530</t>
  </si>
  <si>
    <t>SWR11701</t>
  </si>
  <si>
    <t>SWR11712</t>
  </si>
  <si>
    <t>SWR11691</t>
  </si>
  <si>
    <t>SWR11692</t>
  </si>
  <si>
    <t>SWR10200</t>
  </si>
  <si>
    <t>SWR10266</t>
  </si>
  <si>
    <t>SWR10584</t>
  </si>
  <si>
    <t>SWR10265</t>
  </si>
  <si>
    <t>SWR10583</t>
  </si>
  <si>
    <t>SWR10264</t>
  </si>
  <si>
    <t>SWR10582</t>
  </si>
  <si>
    <t>SWR10239</t>
  </si>
  <si>
    <t>SWR10557</t>
  </si>
  <si>
    <t>SWR10238</t>
  </si>
  <si>
    <t>SWR10556</t>
  </si>
  <si>
    <t>SWR11224</t>
  </si>
  <si>
    <t>SWR10402</t>
  </si>
  <si>
    <t>SWR10518</t>
  </si>
  <si>
    <t>SWR10674</t>
  </si>
  <si>
    <t>SWR21750</t>
  </si>
  <si>
    <t>SWR10110</t>
  </si>
  <si>
    <t>SMR40009</t>
  </si>
  <si>
    <t>SWR10877</t>
  </si>
  <si>
    <t>SMR40010</t>
  </si>
  <si>
    <t>SWR10879</t>
  </si>
  <si>
    <t>EXCAVATION OF PIT (2.6" x 2.6" x 5.0')</t>
  </si>
  <si>
    <t>ERECTION OF LINES-Erection of 9.1M Pole</t>
  </si>
  <si>
    <t>Mass concreting of supports incl. cement</t>
  </si>
  <si>
    <t>Coping &amp; Muffing-Iron Pole</t>
  </si>
  <si>
    <t>Paint-9.1M PSCC Poles as desc SSR</t>
  </si>
  <si>
    <t>Fabr &amp; Erect-MS Chnl 100x50mm for SS Bay</t>
  </si>
  <si>
    <t>Stringing of bus with panther conductor</t>
  </si>
  <si>
    <t>Erection of  33kv ABSwitch incl earthing</t>
  </si>
  <si>
    <t>Erection of  11kv ABSwitch incl earthing</t>
  </si>
  <si>
    <t>S&amp;E-400A 11KV ABSwth Conv 1ph(1/3) in SS</t>
  </si>
  <si>
    <t>Hoisting post ins&amp;hrd wr 1panther 33kv</t>
  </si>
  <si>
    <t>Hoisting post ins&amp;hrd wr 1panther 11kv</t>
  </si>
  <si>
    <t>Painting AB switch OP rods with PO red</t>
  </si>
  <si>
    <t>Excavate-Pit for 33KV VCB</t>
  </si>
  <si>
    <t>Cement concrete with 40MM metal VCB plin</t>
  </si>
  <si>
    <t>Erection of 11kv VCB</t>
  </si>
  <si>
    <t>Erect of  33kv LA stn type incl earthing</t>
  </si>
  <si>
    <t>Erect of  11kv LA stn type incl earthing</t>
  </si>
  <si>
    <t>Erect of  11kvLA line type incl earthing</t>
  </si>
  <si>
    <t>S-33KV HG Fuse Set excl Ins &amp; Chnl</t>
  </si>
  <si>
    <t>Erect. of  33kv HG Fuseset incl earthing</t>
  </si>
  <si>
    <t>S-11KV HG Fuse Set</t>
  </si>
  <si>
    <t>Erect. of  11kv HG Fuseset incl earthing</t>
  </si>
  <si>
    <t>S-CI Pipe earthing 100mm dia 2.75m long</t>
  </si>
  <si>
    <t>ERECT. OF LINES-Providing of earthing</t>
  </si>
  <si>
    <t>Laying of  earth mat,excavation 75x 8mm</t>
  </si>
  <si>
    <t>Earthing for raisers of SS Flat 50x6 mm.</t>
  </si>
  <si>
    <t>SupCU Flexi jumper for Power T/F Neutral</t>
  </si>
  <si>
    <t>Erect-24V Batery with Chrgr incl grot-SS</t>
  </si>
  <si>
    <t>Laying-4 core cable</t>
  </si>
  <si>
    <t>Erection of Three Phase DTRs</t>
  </si>
  <si>
    <t>Supply of AC Supply panel complete</t>
  </si>
  <si>
    <t>Supply of DC Anunc.relay panel 8 feeders</t>
  </si>
  <si>
    <t>Erect-Contrl/Relay, AC, Announ. Panels</t>
  </si>
  <si>
    <t>ERECTION OF LINES-Erection of 8M Pole</t>
  </si>
  <si>
    <t>Fixing of LED/Metal halide complete.</t>
  </si>
  <si>
    <t>33/11kv S.S Yard lighting  junction box</t>
  </si>
  <si>
    <t>Supply &amp; fixing of marshall box</t>
  </si>
  <si>
    <t>Sup Fire Buckets Stand with Buckets</t>
  </si>
  <si>
    <t>Sup TrollyMounted Co2 Cylinders(IS-2878)</t>
  </si>
  <si>
    <t>S&amp;F-33/11KV SS Feeder Indicator Board</t>
  </si>
  <si>
    <t>Sup &amp;fix of board ind Switchyard layout</t>
  </si>
  <si>
    <t>Sup 33/11kv S.S Permanent name board</t>
  </si>
  <si>
    <t>Supply of Digital clamp meter.</t>
  </si>
  <si>
    <t>Sup Rechargeable LED torch light.</t>
  </si>
  <si>
    <t>SupTaparia Tool kit complete as per Spec</t>
  </si>
  <si>
    <t>Sup&amp; fix safety inst/SS Op. inst board</t>
  </si>
  <si>
    <t>S-25W LED fixture set</t>
  </si>
  <si>
    <t>S-10ft Aluminium Ladder</t>
  </si>
  <si>
    <t>Supply of Earth megger (1000v)</t>
  </si>
  <si>
    <t>S-Earth Rod 8ft Long  3mm Thick</t>
  </si>
  <si>
    <t>S-GI Bolts &amp; Nuts,Washers etc.,</t>
  </si>
  <si>
    <t>S-Al. alloy three bolted PG clamps 800A</t>
  </si>
  <si>
    <t>33/11kv S.S laying of 2/4core for light</t>
  </si>
  <si>
    <t>SubTrnsprt 9M PSCC Pole incl. L&amp;UL&lt;10KM</t>
  </si>
  <si>
    <t>SubTrnsprt 8M PSCC Pole incl. L&amp;UL&lt;10KM</t>
  </si>
  <si>
    <t>Transport of Cond Drum,VCBs upto 10Km</t>
  </si>
  <si>
    <t>TRANSPORT OF STEEL MATERIAL 30 TO 50KM</t>
  </si>
  <si>
    <t>LOADING of MS Channel,Angles,Flats&amp;Rods</t>
  </si>
  <si>
    <t>UNLOADING of MS Channel,Angles,Flats&amp;Rod</t>
  </si>
  <si>
    <t>Load-Unwinding Panther conductor</t>
  </si>
  <si>
    <t>Unload-Unwinding Panther conductor</t>
  </si>
  <si>
    <t>LOADING  of 33 &amp; 11 KV Disc insulators</t>
  </si>
  <si>
    <t>UNLOADING   of 33 &amp; 11 KV Disc insulator</t>
  </si>
  <si>
    <t>LOADING  of 33KV Metal parts-bag of 25no</t>
  </si>
  <si>
    <t>UNLOADING of 33 KV Metal parts-bagof 25</t>
  </si>
  <si>
    <t>LOADING of 11kv Pin/Post/Solid Core Insu</t>
  </si>
  <si>
    <t>UNLOADING of 11kv Pin/Post/Solid Core In</t>
  </si>
  <si>
    <t>Load-PVC Control Cable 10C</t>
  </si>
  <si>
    <t>UnLoad-PVC Control Cable 10C</t>
  </si>
  <si>
    <t>Load-3Ph 25KVA DTR</t>
  </si>
  <si>
    <t>UnLoad-3Ph 25KVA DTR</t>
  </si>
  <si>
    <t>LOADING  of 33/11 KV   CTs/ PTs</t>
  </si>
  <si>
    <t>LOADING of 33 KV10 KA LAs Station type</t>
  </si>
  <si>
    <t>UNLOADING of 33 KV10 KA LAs Station type</t>
  </si>
  <si>
    <t>LOADING of 11 KV, 10 KA LAs Line type</t>
  </si>
  <si>
    <t>UNLOADING of 11 KV, 10 KA LAs Line type</t>
  </si>
  <si>
    <t>LOADING of 11 KV,10 KA LAs Station type</t>
  </si>
  <si>
    <t>UNLOADING of 11 KV,10 KA LAs Station typ</t>
  </si>
  <si>
    <t>LOADING of 33 KV AB SWCH Con 400/800 A</t>
  </si>
  <si>
    <t>UNLOADING of 33 KV AB SWCH Con 400/800 A</t>
  </si>
  <si>
    <t>LOADING of 11 KV AB SWCH Con 200/400 A</t>
  </si>
  <si>
    <t>UNLOADING of 11 KV AB SWCH Con 200/400 A</t>
  </si>
  <si>
    <t>Load/Unload-12V/24V Battery Set</t>
  </si>
  <si>
    <t>Erection of 11kv three  phase PT s</t>
  </si>
  <si>
    <t>UNLOADING of 33/11 KV   CTs/ PTs</t>
  </si>
  <si>
    <t>Erection of LT distribution box</t>
  </si>
  <si>
    <t>Supply and fixing of PT Marshalling box</t>
  </si>
  <si>
    <t>EXCAV. OF PIT HARD (2.6" x 2.6" x 5.0')</t>
  </si>
  <si>
    <t>Sup Material for 1st coat Al. Painting.</t>
  </si>
  <si>
    <t>Labour for 1st coat Al. Painting.</t>
  </si>
  <si>
    <t>Sup Material for 2nd coat Al. Painting.</t>
  </si>
  <si>
    <t>Labour for 2nd coat Al. Painting.</t>
  </si>
  <si>
    <t>EA</t>
  </si>
  <si>
    <t>M3</t>
  </si>
  <si>
    <t>TO</t>
  </si>
  <si>
    <t>M</t>
  </si>
  <si>
    <t>SET</t>
  </si>
  <si>
    <t>RMT</t>
  </si>
  <si>
    <t>KG</t>
  </si>
  <si>
    <t>KI</t>
  </si>
  <si>
    <t>BAG</t>
  </si>
  <si>
    <t>SWR22092</t>
  </si>
  <si>
    <t>SWR10978</t>
  </si>
  <si>
    <t>SWR10981</t>
  </si>
  <si>
    <t>SWR10366</t>
  </si>
  <si>
    <t>SWR11180</t>
  </si>
  <si>
    <t>SWR10191</t>
  </si>
  <si>
    <t>SWR10509</t>
  </si>
  <si>
    <t>SWR10211</t>
  </si>
  <si>
    <t>SWR10529</t>
  </si>
  <si>
    <t>SWR10354</t>
  </si>
  <si>
    <t>SWR21190</t>
  </si>
  <si>
    <t>SWR10319</t>
  </si>
  <si>
    <t>SWR10322</t>
  </si>
  <si>
    <t>SWR10378</t>
  </si>
  <si>
    <t>survey line&amp;cabl inc peg mark&amp;tree clear</t>
  </si>
  <si>
    <t>Errection of 11 M long PSCC pole</t>
  </si>
  <si>
    <t>Horizontal Cut point for 33 KV line</t>
  </si>
  <si>
    <t>Stringing 100sqmm 33/11kv Line 3 Cond SC</t>
  </si>
  <si>
    <t>SubTrnsprt 11M PSCC Pole incl. L&amp;UL&lt;10KM</t>
  </si>
  <si>
    <t>LOADING  of Conductor drums</t>
  </si>
  <si>
    <t>UNLOADING of Conductor drums</t>
  </si>
  <si>
    <t>LOADING of 33 KV Pin insulators</t>
  </si>
  <si>
    <t>UNLOADING of 33 KV Pin insulators</t>
  </si>
  <si>
    <t>Assembly and erection of Stay set 33kv</t>
  </si>
  <si>
    <t>Excavate-StayPit .45x.45x1.34mSoil ex Hr</t>
  </si>
  <si>
    <t>Fab Back clamps with 75 x 8 mm MS Flat</t>
  </si>
  <si>
    <t>Fab Stay clamps with 75x8 mm MM Flat</t>
  </si>
  <si>
    <t>Numbering of poles  incl. cost of paint</t>
  </si>
  <si>
    <t>KM</t>
  </si>
  <si>
    <t>33kv line</t>
  </si>
  <si>
    <t>SWR10653</t>
  </si>
  <si>
    <t>SWR10365</t>
  </si>
  <si>
    <t>SWR11248</t>
  </si>
  <si>
    <t>SWR11249</t>
  </si>
  <si>
    <t>SWR10134</t>
  </si>
  <si>
    <t>SWR11862</t>
  </si>
  <si>
    <t>SWR10228</t>
  </si>
  <si>
    <t>SWR10546</t>
  </si>
  <si>
    <t>SWR12402</t>
  </si>
  <si>
    <t>SWR12421</t>
  </si>
  <si>
    <t>SWR10251</t>
  </si>
  <si>
    <t>SWR10569</t>
  </si>
  <si>
    <t>SWR10353</t>
  </si>
  <si>
    <t>SWR10320</t>
  </si>
  <si>
    <t>SWR10323</t>
  </si>
  <si>
    <t>Formatn of Horiz Cut point for 11KV line</t>
  </si>
  <si>
    <t>Stringing of 55sqmm 33/11kv Line 3 Cond</t>
  </si>
  <si>
    <t>Load-11KV Polymer Pin Insulator-GI  pin</t>
  </si>
  <si>
    <t>Unload-11KV Polymer Pin Insulator-GI pin</t>
  </si>
  <si>
    <t>TRANSPORT OF STEEL 30 TO 50KM</t>
  </si>
  <si>
    <t>Transport of Cond Drum,VCBs &gt;20 &amp; &lt;30Km</t>
  </si>
  <si>
    <t>LOADING of 11 KV V - Cross arms</t>
  </si>
  <si>
    <t>UNLOADING of 11 KV V - Cross arms</t>
  </si>
  <si>
    <t>LOADING of 11 KV Metal parts</t>
  </si>
  <si>
    <t>UNLOADING of 11 KV Metal parts Bag</t>
  </si>
  <si>
    <t>LOADING of 11 KV Top fittings</t>
  </si>
  <si>
    <t>UNLOADING of 11 KV Top fittings</t>
  </si>
  <si>
    <t>Assembly and erection of Stay set11kv&amp;LT</t>
  </si>
  <si>
    <t>Fab Back clamps with 50 x 6 mm MS Flat</t>
  </si>
  <si>
    <t>Fab Stay clamps with 50 x 6 mm MS Flat</t>
  </si>
  <si>
    <t>11kv line</t>
  </si>
  <si>
    <t>SMR11485</t>
  </si>
  <si>
    <t>S-Earthing GI flat 25x3 mm incl material</t>
  </si>
  <si>
    <t>DP Str</t>
  </si>
  <si>
    <t>SMR11484</t>
  </si>
  <si>
    <t>SWR11222</t>
  </si>
  <si>
    <t>SWR34671</t>
  </si>
  <si>
    <t>S-CI Pipe earthing 50mm dia 2m long</t>
  </si>
  <si>
    <t>Load/Unload-CI pipe 80/50 mm dia 2mt L</t>
  </si>
  <si>
    <t>Collar/ Rings of 450mm dia</t>
  </si>
  <si>
    <t>11kv ABS</t>
  </si>
  <si>
    <t>33kv ALTER line</t>
  </si>
  <si>
    <t>SWR10107</t>
  </si>
  <si>
    <t>EXCAVATION OF PIT (2.6" x 2.6" x 6.0")</t>
  </si>
  <si>
    <t>4 POLE</t>
  </si>
  <si>
    <t xml:space="preserve">As per relevaent standard specifications </t>
  </si>
  <si>
    <t>electrical work</t>
  </si>
  <si>
    <t>Erection of control/Relay panels,ACPanels,announciation panel set cin the control room duly mounting them on channels and grouting them with foundation bolts excluding cost of channels &amp; foundation bolts</t>
  </si>
  <si>
    <t>Earth work</t>
  </si>
  <si>
    <t xml:space="preserve">ERECTION OF S.S.  STRUCTURE: Excavation of Pole pits of size 0.76x0.76x1.52 for 9.1 mts PSCC Poles for structure as per layout drawings including watering,shoring, shuttering wherever necessary and back filling the hard pit (after erection and concreting of poles whever is necessary) with the excavated earth/extra earth/excavated hard rock bits if any and leveling the site without any lead. </t>
  </si>
  <si>
    <t xml:space="preserve"> Excavation of Pole pits of size 0.76x0.76x1.52 for 9.1 mts PSCC Poles for structure as per layout drawings including watering,shoring, shuttering wherever necessary and back filling the hard pit (after erection and concreting of poles whever is necessary) with the excavated earth/extra earth/excavated hard rock bits if any and leveling the site without any lead. </t>
  </si>
  <si>
    <t xml:space="preserve"> Excavation of Pole pits of size 0.76x0.76x1.52 for 11 mts PSCC Poles for structure as per layout drawings including watering,shoring, shuttering wherever necessary and back filling the hard pit (after erection and concreting of poles whever is necessary) with the excavated earth/extra earth/excavated hard rock bits if any and leveling the site without any lead. </t>
  </si>
  <si>
    <t xml:space="preserve"> Excavation of Pole pits of size 0.76x0.76x1.52 for 11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t>
  </si>
  <si>
    <t>Excavation of Stay pits of size 0.45x0.45x1.34 Mts'  for  burying the anchor rod with anchor plateof stay sets including dewatering, shoring,shuttering wherever necessary and back filling the pit (after erection and concreting the same whever is necessary) with the excavated earth/extra earth/excavated rock bits if any and leveling the site without any lead.In all soils except Hard gravel Hard Murram, Disintegrated Rock,Hard rock Requiring blasting.</t>
  </si>
  <si>
    <t>Fabrication of materials including 2 coats of Red oxide painting for Stay clamps with 75 x 8 mm MS Flat</t>
  </si>
  <si>
    <t>Electrical work</t>
  </si>
  <si>
    <t xml:space="preserve">Detailed Survey and way leave clearance. The work includes Peg marking and necessary tree clearance for erection of 11 kv line </t>
  </si>
  <si>
    <t xml:space="preserv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t>
  </si>
  <si>
    <t xml:space="preserve">Fabrication of materials including 2 coats of Red oxide painting for Back clamps with 50 x 6 mm MS Flat </t>
  </si>
  <si>
    <t>Fabrication of materials including 2 coats of Red oxide painting for Stay clamps with 50 x 6 mm MS Flat</t>
  </si>
  <si>
    <t>Numbering of poles incl. cost of paint</t>
  </si>
  <si>
    <t>ERECTION OF S.S.  STRUCTURE: Providing of mass concreting of size 0.76x0.76x1.52M  with CC mix of ratio 1:3:6 Using form boxes (0.88 Cu.Mt)*31 with 40mm HBG metal.</t>
  </si>
  <si>
    <t>ERECTION OF S.S.  STRUCTURE: Providing of mass concreting of size 0.76x0.76x0.152M  with CC mix of ratio 1:3:6 Using form boxes (0.087 Cu.Mt)*31 with 40mm HBG metal.</t>
  </si>
  <si>
    <t>ERECTION OF S.S.  STRUCTURE: Providing of mass concreting of size 0.6x0.6x1.5M  with CC mix of ratio 1:3:6 Using form boxes (0.546 Cu.Mt)*8 with 40mm HBG metal.</t>
  </si>
  <si>
    <t xml:space="preserve"> Excavation of Pole pits of size 0.75x0.75x2 for 11 mts PSCC Poles for structure as per layout drawings including watering,shoring, shuttering wherever necessary and back filling the hard pit (after erection and concreting of poles whever is necessary) with the excavated earth/extra earth/excavated hard rock bits if any and leveling the site without any lead. </t>
  </si>
  <si>
    <t xml:space="preserve"> Excavation of Pole pits of size 0.75x0.75x2 for 11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t>
  </si>
  <si>
    <t>Concreting the location after erection of 11/9.1 mt pole with CC (1:4:8) using 40 mm,HBG metal including the cost of all materials and curing , Dewatering the pits before after concreting (River sand, Metal, Cement, water shall be procured by the contractor) for cut points location / PSCC pole.Using form boxes   (0.75X0.75X2 Mts)* 48 = 54Cu.Mt and (0.45X0.45X1.265 Mts)* 44 = 11.176 Cu.Mt</t>
  </si>
  <si>
    <t>Concreting the stay location after erection of 11 mt pole with CC (1:4:8) using 40 mm,HBG metal including the cost of all materials and curing , Dewatering the pits before after concreting (River sand, Metal, Cement, water shall be procured by the contractor) for cut points location /  stay set .Using form boxes    (0.45X0.45X1.265 Mts)* 22 = 5.63 Cu.Mt</t>
  </si>
  <si>
    <t>Concreting the location after erection of 9.1 mt pole with CC (1:4:8) using 40 mm,HBG metal including the cost of all materials and curing , Dewatering the pits before after concreting (River sand, Metal, Cement, water shall be procured by the contractor) for cut points location / PSCC pole.Using form boxes   (0.76X0.76X1.52 Mts)* 38 = 33.32 Cu.Mt and (0.45X0.45X1.265 Mts)* 38 = 9.728 Cu.Mt</t>
  </si>
  <si>
    <t>Concreting the stay location after erection of 9.1 mt pole with CC (1:4:8) using 40 mm,HBG metal including the cost of all materials and curing , Dewatering the pits before after concreting (River sand, Metal, Cement, water shall be procured by the contractor) for cut points location /  stay set .Using form boxes    (0.45X0.45X1.265 Mts)* 19 = 4.8 Cu.Mt</t>
  </si>
  <si>
    <t>Concreting the location after erection of 9.1/8  mt pole with CC (1:4:8) using 40 mm,HBG metal including the cost of all materials and curing , Dewatering the pits before after concreting (River sand, Metal, Cement, water shall be procured by the contractor) for cut points location / PSCC pole.Using form boxes   (0.76X0.76X1.52 Mts)* 4 = 3.508Cu.Mt and (0.45X0.45X1.265 Mts)* 8 = 2.048 Cu.Mt</t>
  </si>
  <si>
    <t>Concreting the location after erection of 11/9.1 mt pole with CC (1:4:8) using 40 mm,HBG metal including the cost of all materials and curing , Dewatering the pits before after concreting (River sand, Metal, Cement, water shall be procured by the contractor) for cut points location / PSCC pole.Using form boxes   (0.75X0.75X2 Mts)* 27 = 30.37Cu.Mt and (0.45X0.45X1.265 Mts)* 30 = 7.68 Cu.Mt</t>
  </si>
  <si>
    <t>Concreting the stay location after erection of 11 mt pole with CC (1:4:8) using 40 mm,HBG metal including the cost of all materials and curing , Dewatering the pits before after concreting (River sand, Metal, Cement, water shall be procured by the contractor) for cut points location /  stay set .Using form boxes    (0.45X0.45X1.265 Mts)* 10 = 2.56 Cu.Mt</t>
  </si>
  <si>
    <t>Concreting the location after erection of 11/9.1  mt pole with CC (1:4:8) using 40 mm,HBG metal including the cost of all materials and curing , Dewatering the pits before after concreting (River sand, Metal, Cement, water shall be procured by the contractor) for cut points location / PSCC pole.Using form boxes   (0.75X0.75X2 Mts)* 4 = 4.5Cu.Mt and (0.45X0.45X1.265 Mts)* 8 = 2.048 Cu.Mt</t>
  </si>
  <si>
    <t>SWR34179</t>
  </si>
  <si>
    <t>SWR33015</t>
  </si>
  <si>
    <t>SWR33028</t>
  </si>
  <si>
    <t>SWR33041</t>
  </si>
  <si>
    <t>SWR33068</t>
  </si>
  <si>
    <t>SWR33052</t>
  </si>
  <si>
    <t>SWR33098</t>
  </si>
  <si>
    <t>SWR33100</t>
  </si>
  <si>
    <t>SWR33099</t>
  </si>
  <si>
    <t>SWR33107</t>
  </si>
  <si>
    <t>SWR33114</t>
  </si>
  <si>
    <t>SWR33121</t>
  </si>
  <si>
    <t>SWR33128</t>
  </si>
  <si>
    <t>SWR33144</t>
  </si>
  <si>
    <t>SWR33163</t>
  </si>
  <si>
    <t>SWR33184</t>
  </si>
  <si>
    <t>SWR33156</t>
  </si>
  <si>
    <t>SWR33264</t>
  </si>
  <si>
    <t>SWR33278</t>
  </si>
  <si>
    <t>SWR33310</t>
  </si>
  <si>
    <t>SWR33219</t>
  </si>
  <si>
    <t>SWR33236</t>
  </si>
  <si>
    <t>SWR33029</t>
  </si>
  <si>
    <t>SWR33030</t>
  </si>
  <si>
    <t>SWR33057</t>
  </si>
  <si>
    <t>SWR33403</t>
  </si>
  <si>
    <t>SWR33404</t>
  </si>
  <si>
    <t>SWR33333</t>
  </si>
  <si>
    <t>SWR33336</t>
  </si>
  <si>
    <t>SWR33329</t>
  </si>
  <si>
    <t>SWR33442</t>
  </si>
  <si>
    <t>SWR33441</t>
  </si>
  <si>
    <t>SWR33457</t>
  </si>
  <si>
    <t>SWR33461</t>
  </si>
  <si>
    <t>SWR33464</t>
  </si>
  <si>
    <t>SWR33484</t>
  </si>
  <si>
    <t>SWR33545</t>
  </si>
  <si>
    <t>SWR33494</t>
  </si>
  <si>
    <t>SWR33497</t>
  </si>
  <si>
    <t>SWR33520</t>
  </si>
  <si>
    <t>SWR33596</t>
  </si>
  <si>
    <t>SWR33597</t>
  </si>
  <si>
    <t>SWR33563</t>
  </si>
  <si>
    <t>SWR33224</t>
  </si>
  <si>
    <t>SWR34311</t>
  </si>
  <si>
    <t>SWR34386</t>
  </si>
  <si>
    <t>SWR34382</t>
  </si>
  <si>
    <t>SWR34385</t>
  </si>
  <si>
    <t>SWR34286</t>
  </si>
  <si>
    <t>SWR34377</t>
  </si>
  <si>
    <t>SWR34453</t>
  </si>
  <si>
    <t>SWR34444</t>
  </si>
  <si>
    <t>SWR34362</t>
  </si>
  <si>
    <t>SWR34363</t>
  </si>
  <si>
    <t>SWR34344</t>
  </si>
  <si>
    <t>SWR34345</t>
  </si>
  <si>
    <t>SWR34346</t>
  </si>
  <si>
    <t>SWR34329</t>
  </si>
  <si>
    <t>SWR34375</t>
  </si>
  <si>
    <t>SWR33746</t>
  </si>
  <si>
    <t>SWR33857</t>
  </si>
  <si>
    <t>SWR33858</t>
  </si>
  <si>
    <t>SWR33422</t>
  </si>
  <si>
    <t>SWR33421</t>
  </si>
  <si>
    <t>SWR33415</t>
  </si>
  <si>
    <t>SWR33406</t>
  </si>
  <si>
    <t>SWR33405</t>
  </si>
  <si>
    <t>SWR33407</t>
  </si>
  <si>
    <t>SWR33425</t>
  </si>
  <si>
    <t>SWR33608</t>
  </si>
  <si>
    <t>SWR33609</t>
  </si>
  <si>
    <t>SWR34830</t>
  </si>
  <si>
    <t>SWR34831</t>
  </si>
  <si>
    <t>SWR33611</t>
  </si>
  <si>
    <t>SWR33636</t>
  </si>
  <si>
    <t>SWR33641</t>
  </si>
  <si>
    <t>SWR33644</t>
  </si>
  <si>
    <t>SWR34203</t>
  </si>
  <si>
    <t>SWR34410</t>
  </si>
  <si>
    <t>SWR34470</t>
  </si>
  <si>
    <t>SWR34471</t>
  </si>
  <si>
    <t>SWR34472</t>
  </si>
  <si>
    <t>Hire-JCB to Level &amp; Clear the Site</t>
  </si>
  <si>
    <t>Excavation in Ordinary Soil</t>
  </si>
  <si>
    <t>PCC with 40mm Metal (1:4:8)</t>
  </si>
  <si>
    <t>CRS Masonary CM(1:6) 2nd Sort</t>
  </si>
  <si>
    <t>Brick Masonary in CM(1:6) GFloor</t>
  </si>
  <si>
    <t>S&amp;Filling with Borrowed Gravel</t>
  </si>
  <si>
    <t>RCC Footing: M20Gr, Steel Centering</t>
  </si>
  <si>
    <t>RCC Column GF: M20Gr, Steel Centering</t>
  </si>
  <si>
    <t>RCC Plinth Beam: M20Gr, Steel Centering</t>
  </si>
  <si>
    <t>RCC Lintel GF: M20Gr, Steel Centering</t>
  </si>
  <si>
    <t>RCC Sunshade GF: M20Gr, Steel Centering</t>
  </si>
  <si>
    <t>RCC Roof Beam GF: M20Gr, Steel Centering</t>
  </si>
  <si>
    <t>RCC Roof Slab GF: M20Gr, Steel Centering</t>
  </si>
  <si>
    <t>Reinforcement Steel Fe 415/500</t>
  </si>
  <si>
    <t>Plastering 20mm (16mm+4mm)GFloor</t>
  </si>
  <si>
    <t>Raised Pointing to CRS Masonary CM(1:3)</t>
  </si>
  <si>
    <t>Impervious Coat 20mm CM(1:3) GFloor</t>
  </si>
  <si>
    <t>S&amp;F MT Wood Frame &amp; Door-Laminate</t>
  </si>
  <si>
    <t>S&amp;F Powder Coated Al Window</t>
  </si>
  <si>
    <t>S&amp;F of MS Safety Grill</t>
  </si>
  <si>
    <t>Polished Shabad Flooring 20mm CM(1:3)</t>
  </si>
  <si>
    <t>Polished Shabad Skirting CM(1:3)</t>
  </si>
  <si>
    <t>PCC with 40mm Metal (1:3:6)</t>
  </si>
  <si>
    <t>PCC with 20mm Metal (1:2:4)</t>
  </si>
  <si>
    <t>S&amp;Spreading of 20mm HBG Metal</t>
  </si>
  <si>
    <t>S&amp;F MS Security Fencing Mesh (2"X2")</t>
  </si>
  <si>
    <t>S&amp;F MS Gate</t>
  </si>
  <si>
    <t>Painting with OBD 2Coats+Primer</t>
  </si>
  <si>
    <t>Painting SnowCem/Apex 2 Coats+Primer</t>
  </si>
  <si>
    <t>Painting with SuryaCem of 3 Coat</t>
  </si>
  <si>
    <t>S&amp;F Conceal PVC Pipe 25mm dia in Slab</t>
  </si>
  <si>
    <t>S&amp;F Conceal PVC Pipe 25mm dia in Wall</t>
  </si>
  <si>
    <t>S&amp;F Modular Switch LP,FP,EFP for NRBuild</t>
  </si>
  <si>
    <t>S&amp;F Modular 3/2pin 6A Sockets</t>
  </si>
  <si>
    <t>S&amp;F Modular 3pin 16/6A Sockets</t>
  </si>
  <si>
    <t>S&amp;F Batten Holder</t>
  </si>
  <si>
    <t>S&amp;F 20W LED Retro Tube Light</t>
  </si>
  <si>
    <t>S&amp;R 2 of 14/0.3mm (1.0sqmm) (FR)</t>
  </si>
  <si>
    <t>S&amp;R 2 of 36/0.3mm (2.5sqmm) (FR)</t>
  </si>
  <si>
    <t>S&amp;F 8wySPNDB IP-20,10kA-6-32A SPMCB 4No</t>
  </si>
  <si>
    <t>Provd-Independent Earthing</t>
  </si>
  <si>
    <t>S&amp;R No.8 SWG Copper Wire</t>
  </si>
  <si>
    <t>S&amp;F 1200mm (48'') Sweep Ceiling Fan</t>
  </si>
  <si>
    <t>Ceramic Tile Flooring 20mm CM(1:3)</t>
  </si>
  <si>
    <t>S&amp;F Orissa Pan WC 580mmx440mm</t>
  </si>
  <si>
    <t>S&amp;F Floor Trap (Bell Mouth) 110mm</t>
  </si>
  <si>
    <t>S&amp;F 90mm dia Plain Bend PVC/SWR Pipe</t>
  </si>
  <si>
    <t>S&amp;F 75mm dia Door Bend PVC/SWR Pipe</t>
  </si>
  <si>
    <t>S&amp;F 150mmx100mm SWG Gully Trap</t>
  </si>
  <si>
    <t>S&amp;F 110mm dia 3M 1Socket PVC/SWR Pipe</t>
  </si>
  <si>
    <t>S&amp;F 4" dia PVC Cowl</t>
  </si>
  <si>
    <t>Construct- 4' dia &amp; 5' Ht Soak Pit</t>
  </si>
  <si>
    <t>S&amp;F 22.20mm OD CPVC Pipe-SDR 11</t>
  </si>
  <si>
    <t>S&amp;F 28.60mm OD CPVC Pipe-SDR 11</t>
  </si>
  <si>
    <t>S&amp;F-15mm GM/Bronze Ball Valve</t>
  </si>
  <si>
    <t>S&amp;F-20mm GM/Bronze Ball Valve</t>
  </si>
  <si>
    <t>S&amp;F-25mm GM/Bronze Ball Valve</t>
  </si>
  <si>
    <t>S&amp;F-15mm Bib Tap 400gm Full turn</t>
  </si>
  <si>
    <t>S&amp;F Polyethylene Water Storage Tank</t>
  </si>
  <si>
    <t>Supply of Table 4'x2' with MS Frame</t>
  </si>
  <si>
    <t>Supply of S-Type Chair</t>
  </si>
  <si>
    <t>Supply of PVC Chair</t>
  </si>
  <si>
    <t>S&amp;F Glow Sign Board</t>
  </si>
  <si>
    <t>S&amp;F MS Board</t>
  </si>
  <si>
    <t>S&amp;F RCC Hume Pipe of 450mm dia</t>
  </si>
  <si>
    <t>S&amp;F RCC Fencing Pole 0.115mx0.115mx2.7m</t>
  </si>
  <si>
    <t>S&amp;F RCC Fencing Pole 0.1mx0.1mx1.8m</t>
  </si>
  <si>
    <t>S&amp;F Barbed Wire 8H &amp; 2Cross</t>
  </si>
  <si>
    <t>Provd-Supply of Electricity to Site</t>
  </si>
  <si>
    <t>Geophysical Investgation Charges</t>
  </si>
  <si>
    <t>Drilling-165mm Bore Well 0 to 90M</t>
  </si>
  <si>
    <t>Drill-165mm Bore Well 90M to 120M</t>
  </si>
  <si>
    <t>Drill-165mm Bore Well 120M to 150M</t>
  </si>
  <si>
    <t>S&amp;F 160mm dia PVC Casing</t>
  </si>
  <si>
    <t>S&amp;E SP SubMrsbl Pumpset 2.0HP 30 Stages</t>
  </si>
  <si>
    <t>S&amp;R 3C 2.5sqmm Flat Copper Cable</t>
  </si>
  <si>
    <t>S&amp;E D.O.L Starter 250V Single Phase</t>
  </si>
  <si>
    <t>Supply &amp; ixing of Flange Clamps</t>
  </si>
  <si>
    <t>S&amp;F-HDPE Pipe 40mm dia 16kg/sqcm-SDR 9</t>
  </si>
  <si>
    <t>Seigniorage Charges - Sand</t>
  </si>
  <si>
    <t>Seigniorage Charges - Metal</t>
  </si>
  <si>
    <t>Seigniorage Charges - Gravel</t>
  </si>
  <si>
    <t>Civil work</t>
  </si>
  <si>
    <t>H</t>
  </si>
  <si>
    <t>M2</t>
  </si>
  <si>
    <t>TON</t>
  </si>
  <si>
    <t>L</t>
  </si>
  <si>
    <t>Supply &amp; fixing of Flange Clamps</t>
  </si>
  <si>
    <t>CIVIL</t>
  </si>
  <si>
    <t>Total</t>
  </si>
  <si>
    <t>18% GST on Servicess</t>
  </si>
  <si>
    <t>Grand Total</t>
  </si>
  <si>
    <t>SNO</t>
  </si>
  <si>
    <t>SSR Code</t>
  </si>
  <si>
    <t>Estimate Quantity (Only figures)</t>
  </si>
  <si>
    <t>Item Detailed Specification Description</t>
  </si>
  <si>
    <t xml:space="preserve">   Work Type eg., Earth Work, Electrical  works..etc., (Upto 200 Characters)</t>
  </si>
  <si>
    <t>Item short  Description</t>
  </si>
  <si>
    <t>APSS/Morth CI.Number  (Upto 200 characters)</t>
  </si>
  <si>
    <t>Rate INR upto 2 Decimals</t>
  </si>
  <si>
    <t>UOM    (upto 50 Characters)</t>
  </si>
  <si>
    <t>Amount  INR (Upto 2 Decimals)</t>
  </si>
  <si>
    <t>Name of the Work:- Estimate for erection of 33/11KV sub-station, Construction of control room ,33KV &amp; 11KV lines at Sikkindlapur  village in Hathnoora  Mandal of  Jogipet  Division in Sangareddy circle 
                                                                                                                            (WBS: S-1601-90-06-01-01-001)&amp;(WBS: S-1601-90-07-01-01-001).</t>
  </si>
</sst>
</file>

<file path=xl/styles.xml><?xml version="1.0" encoding="utf-8"?>
<styleSheet xmlns="http://schemas.openxmlformats.org/spreadsheetml/2006/main">
  <fonts count="9">
    <font>
      <sz val="11"/>
      <color theme="1"/>
      <name val="Calibri"/>
      <family val="2"/>
      <scheme val="minor"/>
    </font>
    <font>
      <sz val="11"/>
      <color indexed="8"/>
      <name val="Book Antiqua"/>
      <family val="1"/>
    </font>
    <font>
      <sz val="10"/>
      <name val="Arial"/>
      <family val="2"/>
    </font>
    <font>
      <sz val="11"/>
      <name val="Book Antiqua"/>
      <family val="1"/>
    </font>
    <font>
      <sz val="11"/>
      <color theme="1"/>
      <name val="Book Antiqua"/>
      <family val="1"/>
    </font>
    <font>
      <sz val="11"/>
      <name val="Calibri"/>
      <family val="2"/>
      <scheme val="minor"/>
    </font>
    <font>
      <b/>
      <sz val="11"/>
      <color theme="1"/>
      <name val="Calibri"/>
      <family val="2"/>
      <scheme val="minor"/>
    </font>
    <font>
      <b/>
      <sz val="10"/>
      <color theme="1"/>
      <name val="Arial"/>
      <family val="2"/>
    </font>
    <font>
      <b/>
      <sz val="11"/>
      <name val="Book Antiqua"/>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2" fillId="0" borderId="0"/>
  </cellStyleXfs>
  <cellXfs count="30">
    <xf numFmtId="0" fontId="0" fillId="0" borderId="0" xfId="0"/>
    <xf numFmtId="0" fontId="0" fillId="0" borderId="1" xfId="0" applyBorder="1" applyAlignment="1">
      <alignment horizontal="center" vertical="center"/>
    </xf>
    <xf numFmtId="0" fontId="0" fillId="0" borderId="0" xfId="0" applyAlignment="1">
      <alignment horizontal="center" vertical="center"/>
    </xf>
    <xf numFmtId="4" fontId="0" fillId="0" borderId="1" xfId="0" applyNumberFormat="1" applyBorder="1" applyAlignment="1">
      <alignment horizontal="center" vertical="center"/>
    </xf>
    <xf numFmtId="0" fontId="0" fillId="0" borderId="1" xfId="0" applyBorder="1" applyAlignment="1">
      <alignment vertical="center"/>
    </xf>
    <xf numFmtId="0" fontId="0" fillId="0" borderId="0" xfId="0" applyAlignment="1">
      <alignment vertical="center"/>
    </xf>
    <xf numFmtId="0" fontId="0" fillId="0" borderId="1" xfId="0" applyBorder="1" applyAlignment="1">
      <alignment vertical="center" wrapText="1"/>
    </xf>
    <xf numFmtId="0" fontId="0" fillId="0" borderId="0" xfId="0" applyAlignment="1">
      <alignment vertical="center" wrapText="1"/>
    </xf>
    <xf numFmtId="0" fontId="0" fillId="0" borderId="0" xfId="0" applyAlignment="1">
      <alignment wrapText="1"/>
    </xf>
    <xf numFmtId="0" fontId="1" fillId="2" borderId="1" xfId="0" applyFont="1" applyFill="1" applyBorder="1" applyAlignment="1">
      <alignment horizontal="left" vertical="center" wrapText="1"/>
    </xf>
    <xf numFmtId="0" fontId="3" fillId="2" borderId="1" xfId="1" applyFont="1" applyFill="1" applyBorder="1" applyAlignment="1">
      <alignment horizontal="center" vertical="center" wrapText="1"/>
    </xf>
    <xf numFmtId="0" fontId="4" fillId="2" borderId="1" xfId="0" applyFont="1" applyFill="1" applyBorder="1" applyAlignment="1">
      <alignment wrapText="1"/>
    </xf>
    <xf numFmtId="0" fontId="3" fillId="2" borderId="1" xfId="1" applyFont="1" applyFill="1" applyBorder="1" applyAlignment="1">
      <alignment vertical="center" wrapText="1"/>
    </xf>
    <xf numFmtId="0" fontId="4" fillId="2" borderId="1" xfId="0" applyFont="1" applyFill="1" applyBorder="1"/>
    <xf numFmtId="0" fontId="3"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vertical="center" wrapText="1"/>
    </xf>
    <xf numFmtId="4" fontId="5" fillId="0" borderId="1" xfId="0" applyNumberFormat="1" applyFont="1" applyBorder="1" applyAlignment="1">
      <alignment horizontal="center" vertical="center"/>
    </xf>
    <xf numFmtId="0" fontId="5" fillId="0" borderId="0" xfId="0" applyFont="1" applyAlignment="1">
      <alignment vertical="center"/>
    </xf>
    <xf numFmtId="0" fontId="6" fillId="0" borderId="1" xfId="0" applyFont="1" applyBorder="1" applyAlignment="1">
      <alignment horizontal="center" vertical="center"/>
    </xf>
    <xf numFmtId="0" fontId="7" fillId="0" borderId="1" xfId="0" applyFont="1" applyFill="1" applyBorder="1" applyAlignment="1">
      <alignment horizontal="center" vertical="center" wrapText="1"/>
    </xf>
    <xf numFmtId="0" fontId="8" fillId="2" borderId="1" xfId="1" applyFont="1" applyFill="1" applyBorder="1" applyAlignment="1">
      <alignment horizontal="center" vertical="center" wrapText="1"/>
    </xf>
    <xf numFmtId="0" fontId="8" fillId="2" borderId="1" xfId="1" applyFont="1" applyFill="1" applyBorder="1" applyAlignment="1">
      <alignment horizontal="left" vertical="center" wrapText="1"/>
    </xf>
    <xf numFmtId="2" fontId="8" fillId="2" borderId="1" xfId="1" applyNumberFormat="1" applyFont="1" applyFill="1" applyBorder="1" applyAlignment="1">
      <alignment horizontal="center" vertical="center" wrapText="1"/>
    </xf>
    <xf numFmtId="0" fontId="6" fillId="0" borderId="2" xfId="0" applyFont="1" applyBorder="1" applyAlignment="1">
      <alignment horizontal="right" vertical="center"/>
    </xf>
    <xf numFmtId="0" fontId="6" fillId="0" borderId="3" xfId="0" applyFont="1" applyBorder="1" applyAlignment="1">
      <alignment horizontal="right" vertical="center"/>
    </xf>
    <xf numFmtId="0" fontId="6" fillId="0" borderId="4" xfId="0" applyFont="1" applyBorder="1" applyAlignment="1">
      <alignment horizontal="right" vertical="center"/>
    </xf>
    <xf numFmtId="0" fontId="6" fillId="0" borderId="5" xfId="0" applyNumberFormat="1" applyFont="1" applyBorder="1" applyAlignment="1">
      <alignment horizontal="center" vertical="center" wrapText="1"/>
    </xf>
  </cellXfs>
  <cellStyles count="2">
    <cellStyle name="Normal" xfId="0" builtinId="0"/>
    <cellStyle name="Normal_Est yapral"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adampet%20Schedul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UPLICATE"/>
      <sheetName val="Badampet FINAL"/>
    </sheetNames>
    <sheetDataSet>
      <sheetData sheetId="0"/>
      <sheetData sheetId="1">
        <row r="2">
          <cell r="B2" t="str">
            <v>SSR Code</v>
          </cell>
          <cell r="C2" t="str">
            <v>Estimate Quantity (Only figures)</v>
          </cell>
          <cell r="D2" t="str">
            <v>Item Detailed Specification Description</v>
          </cell>
          <cell r="E2" t="str">
            <v xml:space="preserve">   Work Type eg., Earth Work, Electrical  works..etc., (Upto 200 Characters)</v>
          </cell>
        </row>
        <row r="3">
          <cell r="B3" t="str">
            <v>SWR10105</v>
          </cell>
          <cell r="C3">
            <v>39</v>
          </cell>
          <cell r="D3" t="str">
            <v xml:space="preserve">ERECTION OF S.S.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ell>
          <cell r="E3" t="str">
            <v>Earth work</v>
          </cell>
        </row>
        <row r="4">
          <cell r="B4" t="str">
            <v>SWR10343</v>
          </cell>
          <cell r="C4">
            <v>31</v>
          </cell>
          <cell r="D4" t="str">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E4" t="str">
            <v>Electrical work</v>
          </cell>
        </row>
        <row r="5">
          <cell r="B5" t="str">
            <v>SWR10356</v>
          </cell>
          <cell r="C5">
            <v>31.555</v>
          </cell>
          <cell r="D5" t="str">
            <v>ERECTION OF S.S.  STRUCTURE: Providing of mass concreting of size 0.76x0.76x1.52M  for 9.1mts poles and 0.6x0.6x 1.5 for 8 mts bpoles with CC mix of ratio 1:3:6 Using form boxes (0.88 Cu.Mt)*31 and (0.546 cu.mt)*8 with 40mm HBG metal.</v>
          </cell>
          <cell r="E5" t="str">
            <v>Civil work</v>
          </cell>
        </row>
        <row r="6">
          <cell r="B6" t="str">
            <v>SWR11890</v>
          </cell>
          <cell r="C6">
            <v>0.96099999999999997</v>
          </cell>
          <cell r="D6" t="str">
            <v>ERECTION OF S.S.  STRUCTURE: Coping of 0.45x0.45x0.45Mt with 1:8 slope Using form boxes (0.031Cumt.)</v>
          </cell>
          <cell r="E6" t="str">
            <v>Civil work</v>
          </cell>
        </row>
        <row r="7">
          <cell r="B7" t="str">
            <v>SWR11331</v>
          </cell>
          <cell r="C7">
            <v>31</v>
          </cell>
          <cell r="D7" t="str">
            <v>Painting of all suppports to a height of 0.3m coping with bituminous paint (black colour) and painting of poles with two coats of white cement (including cost of paint).</v>
          </cell>
          <cell r="E7" t="str">
            <v>Electrical work</v>
          </cell>
        </row>
        <row r="8">
          <cell r="B8" t="str">
            <v>SWR11889</v>
          </cell>
          <cell r="C8">
            <v>5.5</v>
          </cell>
          <cell r="D8" t="str">
            <v>Fabrication of 100 X 50mm MS Channel for formation of 11kV and 33kV bays: Fabrication and erection of M.S,Channel 100x50mm for forming of 33KV &amp; 11 KV Bays as per standard specifications  to facilitate stringing of bus, erection of LA sets, AB Switches bolts &amp; Nuts etc. including painting with one coats of red oxide and two coats of Aluminium paint. GI bolts&amp;nuts shall be used.</v>
          </cell>
          <cell r="E8" t="str">
            <v>Electrical work</v>
          </cell>
        </row>
        <row r="9">
          <cell r="B9" t="str">
            <v>SWR10404</v>
          </cell>
          <cell r="C9">
            <v>118.5</v>
          </cell>
          <cell r="D9" t="str">
            <v>Erection of 33kV and 11kV Strung Bus with Panther (200Sqmm) ACSR Conductor: Erection of 33kV and 11kV  Bus over the Substation  structures with 200sqmm Panther ACSR conductor and giving Jumpers to connect the Switch gear by providing the suitable T clamps and round clamps suitable to Post type insulators &amp;  Insulators.</v>
          </cell>
          <cell r="E9" t="str">
            <v>Electrical work</v>
          </cell>
        </row>
        <row r="10">
          <cell r="B10" t="str">
            <v>SWR10392</v>
          </cell>
          <cell r="C10">
            <v>2</v>
          </cell>
          <cell r="D10" t="str">
            <v>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v>
          </cell>
          <cell r="E10" t="str">
            <v>Electrical work</v>
          </cell>
        </row>
        <row r="11">
          <cell r="B11" t="str">
            <v>SWR10393</v>
          </cell>
          <cell r="C11">
            <v>9</v>
          </cell>
          <cell r="D11" t="str">
            <v>Erection of 11kV AB Switches 800/400 Amps includes Assembling, Erection and alignment for normal Operation for perfect closing and opening and providing Jumpers on either side of AB Switch with Panther ACSR.The AB switch operating rod shall be provided with proper locking arrangement with locks of reputed Company.</v>
          </cell>
          <cell r="E11" t="str">
            <v>Electrical work</v>
          </cell>
        </row>
        <row r="12">
          <cell r="B12" t="str">
            <v>SWR11742</v>
          </cell>
          <cell r="C12">
            <v>3</v>
          </cell>
          <cell r="D12" t="str">
            <v>Supply &amp; erection of 11 kV 400 A convential single(1/3)  phasing AB switches.includes Assembling, Erection and alignment for normal Operation for perfect closing and opening and providing Jumpers on either side of AB Switch with Panther ACSR.The AB switch operating rod shall be provided with proper locking arrangement with locks of reputed Company.</v>
          </cell>
          <cell r="E12" t="str">
            <v>Electrical work</v>
          </cell>
        </row>
        <row r="13">
          <cell r="B13" t="str">
            <v>SWR21240</v>
          </cell>
          <cell r="C13">
            <v>2</v>
          </cell>
          <cell r="D13" t="str">
            <v>Hoisting of Insulators and hardware, stretching the conductor and stringing of 33 kV bus comprising of three phases with Single Zebra/panther conductor to a tension of 450kgs.(Bus section of 4.5mt).</v>
          </cell>
          <cell r="E13" t="str">
            <v>Electrical work</v>
          </cell>
        </row>
        <row r="14">
          <cell r="B14" t="str">
            <v>SWR21241</v>
          </cell>
          <cell r="C14">
            <v>4</v>
          </cell>
          <cell r="D14" t="str">
            <v>Hoisting of Insulators and hardware, stretching the conductor and stringing of 11 kV bus comprising of three phases with Single Zebra/panther conductor to a tension of 450kgs.(Bus section of 3.5mt)</v>
          </cell>
          <cell r="E14" t="str">
            <v>Electrical work</v>
          </cell>
        </row>
        <row r="15">
          <cell r="B15" t="str">
            <v>SWR10881</v>
          </cell>
          <cell r="C15">
            <v>11</v>
          </cell>
          <cell r="D15" t="str">
            <v>Painting of operating rods of 33kV, 11kV AB switches with post office red colour (including cost of paint)</v>
          </cell>
          <cell r="E15" t="str">
            <v>Electrical work</v>
          </cell>
        </row>
        <row r="16">
          <cell r="B16" t="str">
            <v>SWR23224</v>
          </cell>
          <cell r="C16">
            <v>16.46</v>
          </cell>
          <cell r="D16" t="str">
            <v>Excavation of pit in all types of soils of size 2.2x2.2x0.85Mts.for Construction of Plinths for VCB (33KV &amp; 11 KV )</v>
          </cell>
          <cell r="E16" t="str">
            <v>Earth work</v>
          </cell>
        </row>
        <row r="17">
          <cell r="B17" t="str">
            <v>SWR20685</v>
          </cell>
          <cell r="C17">
            <v>22.263999999999999</v>
          </cell>
          <cell r="D17" t="str">
            <v xml:space="preserve"> Providing of  Base concreting  (2.2x2.2x0.15 Mts)  with 1:3:6 Concrete mix. Using form boxes, Providing of Concreting (2x2x1.0mts)  with 1:3:6 Cocrete mix. Plastering of the plinth for smooth finishing with 12mm thick 1:3 cement motor and providing two coats white washing for part of the plinth above groung level.   </v>
          </cell>
          <cell r="E17" t="str">
            <v>Civil work</v>
          </cell>
        </row>
        <row r="18">
          <cell r="B18" t="str">
            <v>SWR10461</v>
          </cell>
          <cell r="C18">
            <v>4</v>
          </cell>
          <cell r="D18" t="str">
            <v>Erection of Switchgear complete for 11 kV  VCB includes Assembling the VCB Structures and mounting the VCBs over the already erected foudation including wiring of Breaker Control Panel/CTs, erection of CTs and control pannel providing Jumpers.</v>
          </cell>
          <cell r="E18" t="str">
            <v>Electrical work</v>
          </cell>
        </row>
        <row r="19">
          <cell r="B19" t="str">
            <v>SWR10396</v>
          </cell>
          <cell r="C19">
            <v>2</v>
          </cell>
          <cell r="D19" t="str">
            <v xml:space="preserve">Erection of 33KV Lightening Arrestors station type complete including jumpering. </v>
          </cell>
          <cell r="E19" t="str">
            <v>Electrical work</v>
          </cell>
        </row>
        <row r="20">
          <cell r="B20" t="str">
            <v>SWR10397</v>
          </cell>
          <cell r="C20">
            <v>1</v>
          </cell>
          <cell r="D20" t="str">
            <v xml:space="preserve">Erection of 11 KV Lightening Arrestors station type complete including jumpering. </v>
          </cell>
          <cell r="E20" t="str">
            <v>Electrical work</v>
          </cell>
        </row>
        <row r="21">
          <cell r="B21" t="str">
            <v>SWR10398</v>
          </cell>
          <cell r="C21">
            <v>3</v>
          </cell>
          <cell r="D21" t="str">
            <v xml:space="preserve">Erection of 11 KV Lightening Arrestors line type complete including jumpering. </v>
          </cell>
          <cell r="E21" t="str">
            <v>Electrical work</v>
          </cell>
        </row>
        <row r="22">
          <cell r="B22" t="str">
            <v>SMR11607</v>
          </cell>
          <cell r="C22">
            <v>1</v>
          </cell>
          <cell r="D22" t="str">
            <v>Supply of 33kv  HG fuse set including providing of jumpers</v>
          </cell>
          <cell r="E22" t="str">
            <v>Electrical work</v>
          </cell>
        </row>
        <row r="23">
          <cell r="B23" t="str">
            <v>SWR10394</v>
          </cell>
          <cell r="C23">
            <v>1</v>
          </cell>
          <cell r="D23" t="str">
            <v>Erection of 33kv HG fuse set including providing of jumpers</v>
          </cell>
          <cell r="E23" t="str">
            <v>Electrical work</v>
          </cell>
        </row>
        <row r="24">
          <cell r="B24" t="str">
            <v>SMR11608</v>
          </cell>
          <cell r="C24">
            <v>1</v>
          </cell>
          <cell r="D24" t="str">
            <v>Supply of 11kv HG fuse set including providing of jumpers</v>
          </cell>
          <cell r="E24" t="str">
            <v>Electrical work</v>
          </cell>
        </row>
        <row r="25">
          <cell r="B25" t="str">
            <v>SWR10395</v>
          </cell>
          <cell r="C25">
            <v>1</v>
          </cell>
          <cell r="D25" t="str">
            <v>Erection of 11kv HG fuse set including providing of jumpers</v>
          </cell>
          <cell r="E25" t="str">
            <v>Electrical work</v>
          </cell>
        </row>
        <row r="26">
          <cell r="B26" t="str">
            <v>SMR11482</v>
          </cell>
          <cell r="C26">
            <v>23</v>
          </cell>
          <cell r="D26" t="str">
            <v>Supply of C I earth pipe of size 100mm dia, 2.75mtrs long for earth electrode</v>
          </cell>
          <cell r="E26" t="str">
            <v>Electrical work</v>
          </cell>
        </row>
        <row r="27">
          <cell r="B27" t="str">
            <v>SWR10357</v>
          </cell>
          <cell r="C27">
            <v>23</v>
          </cell>
          <cell r="D27" t="str">
            <v>Erection of Earth Electrode including Providing of earthing with excavation of earth pit (0.6x0.6x2.4Mtrs) duly filling with Bentonite, earth, running of earth wire etc., complete including cost of Bentonite, RCC collar of size 0.6M dia x 0.5M height. Bentonite powder (2bags)of quanity 50kgs per each earth pit shall be provided.</v>
          </cell>
          <cell r="E27" t="str">
            <v>Earth work</v>
          </cell>
        </row>
        <row r="28">
          <cell r="B28" t="str">
            <v>SWR10920</v>
          </cell>
          <cell r="C28">
            <v>500</v>
          </cell>
          <cell r="D28" t="str">
            <v>Formation of Earth mat includes Laying of earth mat with MS Flat including fixing of earth flat, welding connecting to equipment &amp; including connecting to cast iron pipes as per technical specification.75x8 mm MS flat for Earth mat and connecting to electrodes.</v>
          </cell>
          <cell r="E28" t="str">
            <v>Electrical work</v>
          </cell>
        </row>
        <row r="29">
          <cell r="B29" t="str">
            <v>SWR10919</v>
          </cell>
          <cell r="C29">
            <v>950</v>
          </cell>
          <cell r="D29" t="str">
            <v>Formation of Earth mat includes Laying of earth mat with MS Flat including fixing of earth flat, welding connecting to equipment &amp; including connecting to cast iron pipes as per technical specification. 50x6 mm MS flat for raisers, double flat shall be run for structure poles raisers &amp; equipment earthing.</v>
          </cell>
          <cell r="E29" t="str">
            <v>Electrical work</v>
          </cell>
        </row>
        <row r="30">
          <cell r="B30" t="str">
            <v>SMR40033</v>
          </cell>
          <cell r="C30">
            <v>2</v>
          </cell>
          <cell r="D30" t="str">
            <v xml:space="preserve">Providing of double earthing for neutral with flexible copper jumpers of adequate size including arrangement by fixing M.S.Channel 100x50mm. </v>
          </cell>
          <cell r="E30" t="str">
            <v>Electrical work</v>
          </cell>
        </row>
        <row r="31">
          <cell r="B31" t="str">
            <v>SWR11771</v>
          </cell>
          <cell r="C31">
            <v>4</v>
          </cell>
          <cell r="D31" t="str">
            <v xml:space="preserve">Erection of 24 Volts Battery along with Charger on the VCB plinth and giving DC supply to VCB's. </v>
          </cell>
          <cell r="E31" t="str">
            <v>Electrical work</v>
          </cell>
        </row>
        <row r="32">
          <cell r="B32" t="str">
            <v>SWR11474</v>
          </cell>
          <cell r="C32">
            <v>700</v>
          </cell>
          <cell r="D32" t="str">
            <v>Laying of 4 core/10 core 2.5 sq. mm.Copper control cable includes excavation of  earth and back filling with sand and earth in alternate layers . The cable termination shall be made by providing proper size lugs and shall be identified with colours.</v>
          </cell>
          <cell r="E32" t="str">
            <v>Electrical work</v>
          </cell>
        </row>
        <row r="33">
          <cell r="B33" t="str">
            <v>SWR10463</v>
          </cell>
          <cell r="C33">
            <v>1</v>
          </cell>
          <cell r="D33" t="str">
            <v xml:space="preserve"> Erection of 25 KVA Three phase Station Transformer on the Substation Structures and giving jumpers/connections on HT side to the 11kV bus. Belting angle shall be provided both sides of DTR for securing DTR firmly in position.</v>
          </cell>
          <cell r="E33" t="str">
            <v>Electrical work</v>
          </cell>
        </row>
        <row r="34">
          <cell r="B34" t="str">
            <v>SMR40045</v>
          </cell>
          <cell r="C34">
            <v>1</v>
          </cell>
          <cell r="D34" t="str">
            <v>Supply of AC Panel Board includes:                                                                                                             
Fixing of 1 No.100A, MCCB, 10kA capacity of any standard make including material cost.                                                                                                                                                       Fixing of suitable panel box 3x3x1 with M.S.Sheet of 16 SWG with front door compartments inclusive of material cost &amp; powder coating (with C Channel ).                
Fabrication of panel                                                                                                      
Fixing of 96x96mm analog voltmeter with VSS switch                                                                       
Fixing of 20A HRC fuse                                                                                           
Fixing of 3 phase supply indicator kwith HRC fuses                                                         
Supply and fixing of 6 Sqmm copper flexible wire (PVC)                                                                                             
Fixing of Stud type TBs for outgoing feeder                                                                       
Fixing of Epoxy bus supports.</v>
          </cell>
          <cell r="E34" t="str">
            <v>Electrical work</v>
          </cell>
        </row>
        <row r="35">
          <cell r="B35" t="str">
            <v>SMR40044</v>
          </cell>
          <cell r="C35">
            <v>1</v>
          </cell>
          <cell r="D35" t="str">
            <v>Supply of DC Panel Board                                                                                            
Fixing of suitable panel box of size 6'x6'x1' with M S sheet of 16 SWG with back doors (4'x6') and on front side with provision to fix up bakelite hylam sheet size of 4'x6' including cost of the panel with powder coating.                                                                                                
Fixing of best quality of angles for panel.                                                                                              
Fixing of C Channelfor panel.                                                                            
Fabrication of control panel including making suitable holes and board                                                                                                 
Fixing of Stud type TBs for outgoing feeder                                                                                
Fixing of 24V DC pilot lamps of standard make                                                                                                          
Fixing of healthy trip push buttons with LED lamp                                                                        
Fixing of plain switches for alarm acceptance and for PTR signal                                                                                               
Fixing of ON/OFF push buttons                                                                         
Fixing of digital volt meter for 11kV                                                                                                                 
Fixing of VSS of standard make,                                                                                
Fixing of Engraved AL plates for Alarm panel of various VCB                                                                         
Laying of 2.5Sqmm copper flexible wire for internal wiring .                                                              
Fixing of digital frequency meter                                                                                                         
Fixing of Copper lugs and ferrules for internal wiring.                                                                   
Fixing of 4" Gang bells 24V DC                                                                                                       
Fixing of flow diagram with rading strip                                                                         
Fixing of HRC fuse units</v>
          </cell>
          <cell r="E35" t="str">
            <v>Electrical work</v>
          </cell>
        </row>
        <row r="36">
          <cell r="B36" t="str">
            <v>SWR20025</v>
          </cell>
          <cell r="C36">
            <v>1</v>
          </cell>
          <cell r="D36" t="str">
            <v>fixing of AC/DC Panel and giving Connections to the protection equipment and Metering circuits as per the specification and standards. The 3 1/2 core 25 Sqmm power cable required from distribution box to AC/DC panel in the control room is also to be supplied by tenderer.</v>
          </cell>
          <cell r="E36" t="str">
            <v>Electrical work</v>
          </cell>
        </row>
        <row r="37">
          <cell r="B37" t="str">
            <v>SWR10342</v>
          </cell>
          <cell r="C37">
            <v>8</v>
          </cell>
          <cell r="D37" t="str">
            <v>Erection of 8.0 Mts PSCC  Poles complete with necessary hard ware for yard lighting excluding the cost of Pit Excavation. Each Location of pole shall be numbered with colour paints.The contractor has to supply GI Bolts and  Nuts.</v>
          </cell>
          <cell r="E37" t="str">
            <v>Electrical work</v>
          </cell>
        </row>
        <row r="38">
          <cell r="B38" t="str">
            <v>SWR10956</v>
          </cell>
          <cell r="C38">
            <v>8</v>
          </cell>
          <cell r="D38" t="str">
            <v>Fixing of Metal halide/LED lamps with fixtures Make:Philips,Crompton,Bajaj junction box with MCB with 1.5M GI pipe complete.</v>
          </cell>
          <cell r="E38" t="str">
            <v>Electrical work</v>
          </cell>
        </row>
        <row r="39">
          <cell r="B39" t="str">
            <v>SWR20028</v>
          </cell>
          <cell r="C39">
            <v>8</v>
          </cell>
          <cell r="D39" t="str">
            <v>Supply and Fixing  of junction box and Providing  with proper Fuse protection and required glauds suitable for Cable Terminations. The box shall be fixed on the pole.</v>
          </cell>
          <cell r="E39" t="str">
            <v>Electrical work</v>
          </cell>
        </row>
        <row r="40">
          <cell r="B40" t="str">
            <v>SWR20526</v>
          </cell>
          <cell r="C40">
            <v>2</v>
          </cell>
          <cell r="D40" t="str">
            <v>Erection of  marshalling box on the structure (pole mounted type) marshalling boxes shall be supplied by the constractor</v>
          </cell>
          <cell r="E40" t="str">
            <v>Electrical work</v>
          </cell>
        </row>
        <row r="41">
          <cell r="B41" t="str">
            <v>SMR40088</v>
          </cell>
          <cell r="C41">
            <v>1</v>
          </cell>
          <cell r="D41" t="str">
            <v>Supply and fixing of filled sand bucket set complete (4 Nos. Buckets) with stand to mount fire buckets.</v>
          </cell>
          <cell r="E41" t="str">
            <v>Electrical work</v>
          </cell>
        </row>
        <row r="42">
          <cell r="B42" t="str">
            <v>SMR40087</v>
          </cell>
          <cell r="C42">
            <v>2</v>
          </cell>
          <cell r="D42" t="str">
            <v>Supply and fixing of CO2 Cylinder set as per IS2878 Specifications.</v>
          </cell>
          <cell r="E42" t="str">
            <v>Electrical work</v>
          </cell>
        </row>
        <row r="43">
          <cell r="B43" t="str">
            <v>SWR11895</v>
          </cell>
          <cell r="C43">
            <v>1</v>
          </cell>
          <cell r="D43" t="str">
            <v>Supplying and fixing of feeder indicator board to each of the 3Nos feeder breakers and LV breaker, danger boards made of 1'x1' and properly mounted on the structures. The letters written on the borad shall be 1.5"size with blue colour and background shall be of white colour</v>
          </cell>
          <cell r="E43" t="str">
            <v>Electrical work</v>
          </cell>
        </row>
        <row r="44">
          <cell r="B44" t="str">
            <v>SWR20032</v>
          </cell>
          <cell r="C44">
            <v>1</v>
          </cell>
          <cell r="D44" t="str">
            <v>Supply and fixing of wooden board of size 3'x2'.5'indicating the layout of the Switch yard.</v>
          </cell>
          <cell r="E44" t="str">
            <v>Electrical work</v>
          </cell>
        </row>
        <row r="45">
          <cell r="B45" t="str">
            <v>SMR40086</v>
          </cell>
          <cell r="C45">
            <v>1</v>
          </cell>
          <cell r="D45" t="str">
            <v>Supply and Erection of Permanent Name Board of on 3'x4' steel sheetmounted on steel frame as described in Specification.</v>
          </cell>
          <cell r="E45" t="str">
            <v>Electrical work</v>
          </cell>
        </row>
        <row r="46">
          <cell r="B46" t="str">
            <v>SMR40076</v>
          </cell>
          <cell r="C46">
            <v>1</v>
          </cell>
          <cell r="D46" t="str">
            <v>Supply of Digital clamp meter.</v>
          </cell>
          <cell r="E46" t="str">
            <v>Electrical work</v>
          </cell>
        </row>
        <row r="47">
          <cell r="B47" t="str">
            <v>SMR40064</v>
          </cell>
          <cell r="C47">
            <v>1</v>
          </cell>
          <cell r="D47" t="str">
            <v>Supply of Rechargeable LED torch light of Standard make.</v>
          </cell>
          <cell r="E47" t="str">
            <v>Electrical work</v>
          </cell>
        </row>
        <row r="48">
          <cell r="B48" t="str">
            <v>SMR40063</v>
          </cell>
          <cell r="C48">
            <v>1</v>
          </cell>
          <cell r="D48" t="str">
            <v>Supply of Taparia Tool kit of Size 20”x10”x15” with tier arrangements Tool box containing ‘D’Spanners from size 6 to 54, Hammer small and big size, Ring spanners from 6 to 28, Adjustable spanner, Pipe wrench, Cutting Plier, Nose plier, Tester, insulated Screw drive.</v>
          </cell>
          <cell r="E48" t="str">
            <v>Electrical work</v>
          </cell>
        </row>
        <row r="49">
          <cell r="B49" t="str">
            <v>SWR22090</v>
          </cell>
          <cell r="C49">
            <v>1</v>
          </cell>
          <cell r="D49" t="str">
            <v>Supply and fixing of safety instructions/Substation operation instruction board</v>
          </cell>
          <cell r="E49" t="str">
            <v>Electrical work</v>
          </cell>
        </row>
        <row r="50">
          <cell r="B50" t="str">
            <v>SMR11598</v>
          </cell>
          <cell r="C50">
            <v>8</v>
          </cell>
          <cell r="D50" t="str">
            <v xml:space="preserve">Supply of 25 W LED lamp with fitting of philips make </v>
          </cell>
          <cell r="E50" t="str">
            <v>Electrical work</v>
          </cell>
        </row>
        <row r="51">
          <cell r="B51" t="str">
            <v>SMR12378</v>
          </cell>
          <cell r="C51">
            <v>1</v>
          </cell>
          <cell r="D51" t="str">
            <v>Supply of Alluminum Ladder(20 feet)</v>
          </cell>
          <cell r="E51" t="str">
            <v>Electrical work</v>
          </cell>
        </row>
        <row r="52">
          <cell r="B52" t="str">
            <v>SMR40075</v>
          </cell>
          <cell r="C52">
            <v>1</v>
          </cell>
          <cell r="D52" t="str">
            <v>Supply of Megger (2000 ohms, 0-2.5kv)</v>
          </cell>
          <cell r="E52" t="str">
            <v>Electrical work</v>
          </cell>
        </row>
        <row r="53">
          <cell r="B53" t="str">
            <v>SMR11599</v>
          </cell>
          <cell r="C53">
            <v>4</v>
          </cell>
          <cell r="D53" t="str">
            <v>Supply of Earth Discharging Rod 10' length.</v>
          </cell>
          <cell r="E53" t="str">
            <v>Electrical work</v>
          </cell>
        </row>
        <row r="54">
          <cell r="B54" t="str">
            <v>SMR11488</v>
          </cell>
          <cell r="C54">
            <v>250</v>
          </cell>
          <cell r="D54" t="str">
            <v>Supply of GI Bolts,Nuts and Washers etc.</v>
          </cell>
          <cell r="E54" t="str">
            <v>Electrical work</v>
          </cell>
        </row>
        <row r="55">
          <cell r="B55" t="str">
            <v>SMR11591</v>
          </cell>
          <cell r="C55">
            <v>66</v>
          </cell>
          <cell r="D55" t="str">
            <v>Supply of PG clamps for panther 2 bolted 800 A.</v>
          </cell>
          <cell r="E55" t="str">
            <v>Electrical work</v>
          </cell>
        </row>
        <row r="56">
          <cell r="B56" t="str">
            <v>SWR20029</v>
          </cell>
          <cell r="C56">
            <v>200</v>
          </cell>
          <cell r="D56" t="str">
            <v>Supply and Laying of 2 core/4 core cable includes excavation earth and back filling with sand and earth in alternate layers as shown in the sketch. The cable termination shall be made by providing proper size of  lugs at both ends of the cable termination.</v>
          </cell>
          <cell r="E56" t="str">
            <v>Electrical work</v>
          </cell>
        </row>
        <row r="57">
          <cell r="B57" t="str">
            <v>SWR20308</v>
          </cell>
          <cell r="C57">
            <v>31</v>
          </cell>
          <cell r="D57" t="str">
            <v>Sub Transportation of 9.1 M PSCC Pole including Loading and Unloading&lt;10KM.</v>
          </cell>
          <cell r="E57" t="str">
            <v>Electrical work</v>
          </cell>
        </row>
        <row r="58">
          <cell r="B58" t="str">
            <v>SWR20307</v>
          </cell>
          <cell r="C58">
            <v>8</v>
          </cell>
          <cell r="D58" t="str">
            <v>Sub Transportation of 8.0M PSCC Pole including Loading and Unloading&lt;10KM.</v>
          </cell>
          <cell r="E58" t="str">
            <v>Electrical work</v>
          </cell>
        </row>
        <row r="59">
          <cell r="B59" t="str">
            <v>SWR11860</v>
          </cell>
          <cell r="C59">
            <v>2</v>
          </cell>
          <cell r="D59" t="str">
            <v>Transport of VCB , Control pannels, current transformater, bosster etc, above 10 KM and upto 50 KM with lorry for each trip.</v>
          </cell>
          <cell r="E59" t="str">
            <v>Electrical work</v>
          </cell>
        </row>
        <row r="60">
          <cell r="B60" t="str">
            <v>SWR10150</v>
          </cell>
          <cell r="C60">
            <v>10.61</v>
          </cell>
          <cell r="D60" t="str">
            <v>Transport of steel including line materital such as cross arm,clamps,hard ware(including loading and unloading) above 30KM and  upto 50KM.</v>
          </cell>
          <cell r="E60" t="str">
            <v>Electrical work</v>
          </cell>
        </row>
        <row r="61">
          <cell r="B61" t="str">
            <v>SWR10206</v>
          </cell>
          <cell r="C61">
            <v>10.61</v>
          </cell>
          <cell r="D61" t="str">
            <v>Loading of MS Channel,Angles,Flats&amp;Rods.</v>
          </cell>
          <cell r="E61" t="str">
            <v>Electrical work</v>
          </cell>
        </row>
        <row r="62">
          <cell r="B62" t="str">
            <v>SWR10524</v>
          </cell>
          <cell r="C62">
            <v>10.61</v>
          </cell>
          <cell r="D62" t="str">
            <v>Unloading of MS Channel,Angles,Flats&amp;Rod.</v>
          </cell>
          <cell r="E62" t="str">
            <v>Electrical work</v>
          </cell>
        </row>
        <row r="63">
          <cell r="B63" t="str">
            <v>SWR11220</v>
          </cell>
          <cell r="C63">
            <v>354</v>
          </cell>
          <cell r="D63" t="str">
            <v>Loading and unwinding of Panther conductor.</v>
          </cell>
          <cell r="E63" t="str">
            <v>Electrical work</v>
          </cell>
        </row>
        <row r="64">
          <cell r="B64" t="str">
            <v>SWR11221</v>
          </cell>
          <cell r="C64">
            <v>354</v>
          </cell>
          <cell r="D64" t="str">
            <v>Unloading of Panther conductor.</v>
          </cell>
          <cell r="E64" t="str">
            <v>Electrical work</v>
          </cell>
        </row>
        <row r="65">
          <cell r="B65" t="str">
            <v>SWR12416</v>
          </cell>
          <cell r="C65">
            <v>2</v>
          </cell>
          <cell r="D65" t="str">
            <v>Loading of 33 KV and 11 KV Disc insulators.</v>
          </cell>
          <cell r="E65" t="str">
            <v>Electrical work</v>
          </cell>
        </row>
        <row r="66">
          <cell r="B66" t="str">
            <v>SWR10631</v>
          </cell>
          <cell r="C66">
            <v>2</v>
          </cell>
          <cell r="D66" t="str">
            <v>Unloading of 33 KV and 11 KV Disc insulators.</v>
          </cell>
          <cell r="E66" t="str">
            <v>Electrical work</v>
          </cell>
        </row>
        <row r="67">
          <cell r="B67" t="str">
            <v>SWR10618</v>
          </cell>
          <cell r="C67">
            <v>2</v>
          </cell>
          <cell r="D67" t="str">
            <v>Loading  of 33KV Metal parts bag of 25 nos.</v>
          </cell>
          <cell r="E67" t="str">
            <v>Electrical work</v>
          </cell>
        </row>
        <row r="68">
          <cell r="B68" t="str">
            <v>SWR10632</v>
          </cell>
          <cell r="C68">
            <v>2</v>
          </cell>
          <cell r="D68" t="str">
            <v>Unloading of 33 KV Metal parts bag of 25 nos.</v>
          </cell>
          <cell r="E68" t="str">
            <v>Electrical work</v>
          </cell>
        </row>
        <row r="69">
          <cell r="B69" t="str">
            <v>SWR10212</v>
          </cell>
          <cell r="C69">
            <v>2</v>
          </cell>
          <cell r="D69" t="str">
            <v>Loading of  of 11kv Pin insulator/Post type insulator/Solid Core Insulators.</v>
          </cell>
          <cell r="E69" t="str">
            <v>Electrical work</v>
          </cell>
        </row>
        <row r="70">
          <cell r="B70" t="str">
            <v>SWR10530</v>
          </cell>
          <cell r="C70">
            <v>2</v>
          </cell>
          <cell r="D70" t="str">
            <v>Unloading of  of 11kv Pin insulator/Post type insulator/Solid Core Insulators.</v>
          </cell>
          <cell r="E70" t="str">
            <v>Electrical work</v>
          </cell>
        </row>
        <row r="71">
          <cell r="B71" t="str">
            <v>SWR11701</v>
          </cell>
          <cell r="C71">
            <v>700</v>
          </cell>
          <cell r="D71" t="str">
            <v>Loading of PVC Copper Control Cable 4 core and 10 core.</v>
          </cell>
          <cell r="E71" t="str">
            <v>Electrical work</v>
          </cell>
        </row>
        <row r="72">
          <cell r="B72" t="str">
            <v>SWR11712</v>
          </cell>
          <cell r="C72">
            <v>700</v>
          </cell>
          <cell r="D72" t="str">
            <v>Unloading of PVC Copper Control Cable 4 core and 10 core.</v>
          </cell>
          <cell r="E72" t="str">
            <v>Electrical work</v>
          </cell>
        </row>
        <row r="73">
          <cell r="B73" t="str">
            <v>SWR11691</v>
          </cell>
          <cell r="C73">
            <v>1</v>
          </cell>
          <cell r="D73" t="str">
            <v>Loading of 3Ph 25KVA Distribution Transformer.</v>
          </cell>
          <cell r="E73" t="str">
            <v>Electrical work</v>
          </cell>
        </row>
        <row r="74">
          <cell r="B74" t="str">
            <v>SWR11692</v>
          </cell>
          <cell r="C74">
            <v>1</v>
          </cell>
          <cell r="D74" t="str">
            <v>UnLoading of 3Ph 25KVA Distribution  Transformer.</v>
          </cell>
          <cell r="E74" t="str">
            <v>Electrical work</v>
          </cell>
        </row>
        <row r="75">
          <cell r="B75" t="str">
            <v>SWR10200</v>
          </cell>
          <cell r="C75">
            <v>1</v>
          </cell>
          <cell r="D75" t="str">
            <v>Loading  of 33/11 KV   Current Transformers/ Potential Transformers.</v>
          </cell>
          <cell r="E75" t="str">
            <v>Electrical work</v>
          </cell>
        </row>
        <row r="76">
          <cell r="B76" t="str">
            <v>SWR10266</v>
          </cell>
          <cell r="C76">
            <v>3</v>
          </cell>
          <cell r="D76" t="str">
            <v>Loading of 33 KV10 KA LAs Station type.</v>
          </cell>
          <cell r="E76" t="str">
            <v>Electrical work</v>
          </cell>
        </row>
        <row r="77">
          <cell r="B77" t="str">
            <v>SWR10584</v>
          </cell>
          <cell r="C77">
            <v>3</v>
          </cell>
          <cell r="D77" t="str">
            <v>Unloading of 33 KV10 KA LAs Station type.</v>
          </cell>
          <cell r="E77" t="str">
            <v>Electrical work</v>
          </cell>
        </row>
        <row r="78">
          <cell r="B78" t="str">
            <v>SWR10265</v>
          </cell>
          <cell r="C78">
            <v>9</v>
          </cell>
          <cell r="D78" t="str">
            <v>Loading of 11 KV10 KA LAs Line type.</v>
          </cell>
          <cell r="E78" t="str">
            <v>Electrical work</v>
          </cell>
        </row>
        <row r="79">
          <cell r="B79" t="str">
            <v>SWR10583</v>
          </cell>
          <cell r="C79">
            <v>9</v>
          </cell>
          <cell r="D79" t="str">
            <v>Unloading of 11 KV10 KA LAs Line type.</v>
          </cell>
          <cell r="E79" t="str">
            <v>Electrical work</v>
          </cell>
        </row>
        <row r="80">
          <cell r="B80" t="str">
            <v>SWR10264</v>
          </cell>
          <cell r="C80">
            <v>3</v>
          </cell>
          <cell r="D80" t="str">
            <v>Loading of 11 KV10 KA LAs Station type.</v>
          </cell>
          <cell r="E80" t="str">
            <v>Electrical work</v>
          </cell>
        </row>
        <row r="81">
          <cell r="B81" t="str">
            <v>SWR10582</v>
          </cell>
          <cell r="C81">
            <v>3</v>
          </cell>
          <cell r="D81" t="str">
            <v>Unloading of 11 KV10 KA LAs Station type.</v>
          </cell>
          <cell r="E81" t="str">
            <v>Electrical work</v>
          </cell>
        </row>
        <row r="82">
          <cell r="B82" t="str">
            <v>SWR10239</v>
          </cell>
          <cell r="C82">
            <v>2</v>
          </cell>
          <cell r="D82" t="str">
            <v>Loading of 33 KV AB Switch Conventional 400/800 Amp.</v>
          </cell>
          <cell r="E82" t="str">
            <v>Electrical work</v>
          </cell>
        </row>
        <row r="83">
          <cell r="B83" t="str">
            <v>SWR10557</v>
          </cell>
          <cell r="C83">
            <v>2</v>
          </cell>
          <cell r="D83" t="str">
            <v xml:space="preserve">Unloading of 33 KV AB Switch Conventional 400/800 Amp. </v>
          </cell>
          <cell r="E83" t="str">
            <v>Electrical work</v>
          </cell>
        </row>
        <row r="84">
          <cell r="B84" t="str">
            <v>SWR10238</v>
          </cell>
          <cell r="C84">
            <v>9</v>
          </cell>
          <cell r="D84" t="str">
            <v>loading of 11 KV AB Switch Conventional 200/400 Amp.</v>
          </cell>
          <cell r="E84" t="str">
            <v>Electrical work</v>
          </cell>
        </row>
        <row r="85">
          <cell r="B85" t="str">
            <v>SWR10556</v>
          </cell>
          <cell r="C85">
            <v>9</v>
          </cell>
          <cell r="D85" t="str">
            <v>Unloading of 11 KV AB Switch Conventional 200/400 Amp.</v>
          </cell>
          <cell r="E85" t="str">
            <v>Electrical work</v>
          </cell>
        </row>
        <row r="86">
          <cell r="B86" t="str">
            <v>SWR11224</v>
          </cell>
          <cell r="C86">
            <v>4</v>
          </cell>
          <cell r="D86" t="str">
            <v>Loading and Unloading of 12V/24V Battery Set.</v>
          </cell>
          <cell r="E86" t="str">
            <v>Electrical work</v>
          </cell>
        </row>
        <row r="87">
          <cell r="B87" t="str">
            <v>SWR10402</v>
          </cell>
          <cell r="C87">
            <v>1</v>
          </cell>
          <cell r="D87" t="str">
            <v>Erection of 11kv Potential Transformer sets complete including jumpering. The LV side of the PT shall be provided with proper fuse protection mounted in separate marshalling boxwith proper size cable glands etc. The box shall be mounted on the Substation structure.</v>
          </cell>
          <cell r="E87" t="str">
            <v>Electrical work</v>
          </cell>
        </row>
        <row r="88">
          <cell r="B88" t="str">
            <v>SWR10518</v>
          </cell>
          <cell r="C88">
            <v>1</v>
          </cell>
          <cell r="D88" t="str">
            <v>Unloading  of 33/11 KV   Current Transformers/ Potential Transformers</v>
          </cell>
          <cell r="E88" t="str">
            <v>Electrical work</v>
          </cell>
        </row>
        <row r="89">
          <cell r="B89" t="str">
            <v>SWR10674</v>
          </cell>
          <cell r="C89">
            <v>1</v>
          </cell>
          <cell r="D89" t="str">
            <v>Fixing of Distribution Box and Providing  with proper Fuse protection system and reqired Cable Terminations at Station T/F LT side and AC/DC Panel and fixing meter. Power cable of adequate size shall be provided from station DTR to control room AC Panel.</v>
          </cell>
          <cell r="E89" t="str">
            <v>Electrical work</v>
          </cell>
        </row>
        <row r="90">
          <cell r="B90" t="str">
            <v>SWR21750</v>
          </cell>
          <cell r="C90">
            <v>1</v>
          </cell>
          <cell r="D90" t="str">
            <v>Erection of  marshalling box on the structure (pole mounted type) marshalling boxes shall be supplied by the constractor</v>
          </cell>
          <cell r="E90" t="str">
            <v>Electrical work</v>
          </cell>
        </row>
        <row r="91">
          <cell r="B91" t="str">
            <v>SMR40067</v>
          </cell>
          <cell r="C91">
            <v>2</v>
          </cell>
          <cell r="D91" t="str">
            <v>Supply of Hand Gloves</v>
          </cell>
          <cell r="E91" t="str">
            <v>Electrical work</v>
          </cell>
        </row>
        <row r="92">
          <cell r="B92" t="str">
            <v>SMR40071</v>
          </cell>
          <cell r="C92">
            <v>2</v>
          </cell>
          <cell r="D92" t="str">
            <v>Supply of Safety Helmets of standard make</v>
          </cell>
          <cell r="E92" t="str">
            <v>Electrical work</v>
          </cell>
        </row>
        <row r="93">
          <cell r="B93" t="str">
            <v>SMR40009</v>
          </cell>
          <cell r="C93">
            <v>5.5</v>
          </cell>
          <cell r="D93" t="str">
            <v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complete.including supply of material cost for First coat of 1st GradeAluminiumPaint, brushes etc. </v>
          </cell>
          <cell r="E93" t="str">
            <v>Electrical work</v>
          </cell>
        </row>
        <row r="94">
          <cell r="B94" t="str">
            <v>SWR10877</v>
          </cell>
          <cell r="C94">
            <v>5.5</v>
          </cell>
          <cell r="D94" t="str">
            <v>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includingscratchingandcleaningof Sub
 station structures of 1st coat of Aluminium</v>
          </cell>
          <cell r="E94" t="str">
            <v>Electrical work</v>
          </cell>
        </row>
        <row r="95">
          <cell r="B95" t="str">
            <v>SWR20904</v>
          </cell>
          <cell r="C95">
            <v>20</v>
          </cell>
          <cell r="D95" t="str">
            <v>Supply &amp; Providing of Panther T clamps.</v>
          </cell>
          <cell r="E95" t="str">
            <v>Electrical work</v>
          </cell>
        </row>
        <row r="96">
          <cell r="B96" t="str">
            <v>SMR40010</v>
          </cell>
          <cell r="C96">
            <v>5.5</v>
          </cell>
          <cell r="D96" t="str">
            <v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complete.including supply of material cost for second coat of 2nd GradeAluminiumPaint,
 brushes etc. </v>
          </cell>
          <cell r="E96" t="str">
            <v>Electrical work</v>
          </cell>
        </row>
        <row r="97">
          <cell r="B97" t="str">
            <v>SWR10879</v>
          </cell>
          <cell r="C97">
            <v>5.5</v>
          </cell>
          <cell r="D97" t="str">
            <v>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includingscratchingandcleaningof Sub
 station structures of 2nd coat of Aluminium</v>
          </cell>
          <cell r="E97" t="str">
            <v>Electrical work</v>
          </cell>
        </row>
        <row r="98">
          <cell r="B98" t="str">
            <v>SWR22092</v>
          </cell>
          <cell r="C98">
            <v>8.85</v>
          </cell>
          <cell r="D98" t="str">
            <v xml:space="preserve">Detailed Survey and way leave clearance. The work includes Peg marking and necessary tree clearance for erection of 33 kv line </v>
          </cell>
          <cell r="E98" t="str">
            <v>Earth work</v>
          </cell>
        </row>
        <row r="99">
          <cell r="B99" t="str">
            <v>SWR10108</v>
          </cell>
          <cell r="C99">
            <v>15</v>
          </cell>
          <cell r="D99" t="str">
            <v>Excavation of Pole pits of size 0.76x0.9x1.95 Mts'  for 12.5 mts spun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v>
          </cell>
          <cell r="E99" t="str">
            <v>Earth work</v>
          </cell>
        </row>
        <row r="100">
          <cell r="B100" t="str">
            <v>SWR10107</v>
          </cell>
          <cell r="C100">
            <v>103</v>
          </cell>
          <cell r="D100" t="str">
            <v>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v>
          </cell>
          <cell r="E100" t="str">
            <v>Earth work</v>
          </cell>
        </row>
        <row r="101">
          <cell r="B101" t="str">
            <v>SWR10112</v>
          </cell>
          <cell r="C101">
            <v>60</v>
          </cell>
          <cell r="D101" t="str">
            <v xml:space="preserve">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Hard gravel Hard Murram, Disintegrated Rock, Hard rock Requiring blasting.   </v>
          </cell>
          <cell r="E101" t="str">
            <v>Earth work</v>
          </cell>
        </row>
        <row r="102">
          <cell r="B102" t="str">
            <v>SWR10105</v>
          </cell>
          <cell r="C102">
            <v>39</v>
          </cell>
          <cell r="D102" t="str">
            <v xml:space="preserve">ERECTION OF S.S.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ell>
          <cell r="E102" t="str">
            <v>Earth work</v>
          </cell>
        </row>
        <row r="103">
          <cell r="B103" t="str">
            <v>SWR10350</v>
          </cell>
          <cell r="C103">
            <v>15</v>
          </cell>
          <cell r="D103" t="str">
            <v>Erection of 12.5 Mtr spun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E103" t="str">
            <v>Earth work</v>
          </cell>
        </row>
        <row r="104">
          <cell r="B104" t="str">
            <v>SWR10319</v>
          </cell>
          <cell r="C104">
            <v>15</v>
          </cell>
          <cell r="D104" t="str">
            <v xml:space="preserve">Fabrication of materials including 2 coats of Red oxide painting for Back clamps with 75 x 8 mm MS Flat </v>
          </cell>
          <cell r="E104" t="str">
            <v>Earth work</v>
          </cell>
        </row>
        <row r="105">
          <cell r="B105" t="str">
            <v>SWR10978</v>
          </cell>
          <cell r="C105">
            <v>163</v>
          </cell>
          <cell r="D105" t="str">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E105" t="str">
            <v>Electrical work</v>
          </cell>
        </row>
        <row r="106">
          <cell r="B106" t="str">
            <v>SWR10343</v>
          </cell>
          <cell r="C106">
            <v>39</v>
          </cell>
          <cell r="D106" t="str">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E106" t="str">
            <v>Earth work</v>
          </cell>
        </row>
        <row r="107">
          <cell r="B107" t="str">
            <v>SWR10981</v>
          </cell>
          <cell r="C107">
            <v>36</v>
          </cell>
          <cell r="D107" t="str">
            <v>Formation of 33 kv cut points (Vertical/Horizantal) including fixing of Clamps and top cleat and fixing of pin insulator complete with necessary hard wear for stud locations excluding the cost of  pit Excavation and the pole shall be numbered with  colour paint and earthing.</v>
          </cell>
          <cell r="E107" t="str">
            <v>Electrical work</v>
          </cell>
        </row>
        <row r="108">
          <cell r="B108" t="str">
            <v>SWR10356</v>
          </cell>
          <cell r="C108">
            <v>67.97</v>
          </cell>
          <cell r="D108" t="str">
            <v>Concreting the location after erection of 12.5/11 mt pole with CC (1:4:8) using 40 mm,HBG metal including the cost of all materials and curing , Dewatering the pits before after concreting (River sand, Metal, Cement, water shall be procured by the contractor) for cut points location / PSCC pole.Using form boxes (0.75X0.9X1.95 Mts)* 5 = 7.22 Cu.Mt and  (0.75X0.75X2 Mts)* 54 = 60.75 Cu.Mt</v>
          </cell>
          <cell r="E108" t="str">
            <v>Civil work</v>
          </cell>
        </row>
        <row r="109">
          <cell r="B109" t="str">
            <v>SWR10366</v>
          </cell>
          <cell r="C109">
            <v>8.85</v>
          </cell>
          <cell r="D109" t="str">
            <v>Paving of the 100 sqmm AAA conductor and stringing duly arranging temporary guys, tensioning, sagging of conductor maintaing the ground clearences as per IE rules1956, pin binding, strain insulator binding and giving jumpers Etc.Stiffner pieces shall be be provided for all pin insulator locations.</v>
          </cell>
          <cell r="E109" t="str">
            <v>Earth work</v>
          </cell>
        </row>
        <row r="110">
          <cell r="B110" t="str">
            <v>SMR11488</v>
          </cell>
          <cell r="C110">
            <v>220</v>
          </cell>
          <cell r="D110" t="str">
            <v>Supply of GI Bolts,Nuts and Washers etc.</v>
          </cell>
          <cell r="E110" t="str">
            <v>Electrical work</v>
          </cell>
        </row>
        <row r="111">
          <cell r="B111" t="str">
            <v>SWR11180</v>
          </cell>
          <cell r="C111">
            <v>163</v>
          </cell>
          <cell r="D111" t="str">
            <v>Sub Transportation of 11.0M PSCC Pole including Loading and Unloading&lt;10KM</v>
          </cell>
          <cell r="E111" t="str">
            <v>Electrical work</v>
          </cell>
        </row>
        <row r="112">
          <cell r="B112" t="str">
            <v>SWR20308</v>
          </cell>
          <cell r="C112">
            <v>39</v>
          </cell>
          <cell r="D112" t="str">
            <v>Sub Transportation of 9.1 M PSCC Pole including Loading and Unloading&lt;10KM.</v>
          </cell>
          <cell r="E112" t="str">
            <v>Earth work</v>
          </cell>
        </row>
        <row r="113">
          <cell r="B113" t="str">
            <v>SWR10191</v>
          </cell>
          <cell r="C113">
            <v>6</v>
          </cell>
          <cell r="D113" t="str">
            <v>Loading  of Conductor drums</v>
          </cell>
          <cell r="E113" t="str">
            <v>Electrical work</v>
          </cell>
        </row>
        <row r="114">
          <cell r="B114" t="str">
            <v>SWR10509</v>
          </cell>
          <cell r="C114">
            <v>6</v>
          </cell>
          <cell r="D114" t="str">
            <v>Unloading of Conductor drums</v>
          </cell>
          <cell r="E114" t="str">
            <v>Electrical work</v>
          </cell>
        </row>
        <row r="115">
          <cell r="B115" t="str">
            <v>SWR11860</v>
          </cell>
          <cell r="C115">
            <v>6</v>
          </cell>
          <cell r="D115" t="str">
            <v>Transport of VCB , Control pannels, current transformater, bosster etc, above 10 KM and upto 50 KM with lorry for each trip.</v>
          </cell>
          <cell r="E115" t="str">
            <v>Electrical work</v>
          </cell>
        </row>
        <row r="116">
          <cell r="B116" t="str">
            <v>SWR10150</v>
          </cell>
          <cell r="C116">
            <v>2.0150000000000001</v>
          </cell>
          <cell r="D116" t="str">
            <v>Transport of steel including line materital such as cross arm,clamps,hard ware(including loading and unloading) above 30KM and  upto 50KM.</v>
          </cell>
          <cell r="E116" t="str">
            <v>Electrical work</v>
          </cell>
        </row>
        <row r="117">
          <cell r="B117" t="str">
            <v>SWR10206</v>
          </cell>
          <cell r="C117">
            <v>2.0150000000000001</v>
          </cell>
          <cell r="D117" t="str">
            <v>Loading of MS Channel,Angles,Flats&amp;Rods.</v>
          </cell>
          <cell r="E117" t="str">
            <v>Electrical work</v>
          </cell>
        </row>
        <row r="118">
          <cell r="B118" t="str">
            <v>SWR10524</v>
          </cell>
          <cell r="C118">
            <v>2.0150000000000001</v>
          </cell>
          <cell r="D118" t="str">
            <v>Unloading of MS Channel,Angles,Flats&amp;Rod.</v>
          </cell>
          <cell r="E118" t="str">
            <v>Electrical work</v>
          </cell>
        </row>
        <row r="119">
          <cell r="B119" t="str">
            <v>SWR10211</v>
          </cell>
          <cell r="C119">
            <v>87</v>
          </cell>
          <cell r="D119" t="str">
            <v>Loading of 33 KV Pin insulators</v>
          </cell>
          <cell r="E119" t="str">
            <v>Electrical work</v>
          </cell>
        </row>
        <row r="120">
          <cell r="B120" t="str">
            <v>SWR10529</v>
          </cell>
          <cell r="C120">
            <v>87</v>
          </cell>
          <cell r="D120" t="str">
            <v>Unloading of 33 KV Pin insulators</v>
          </cell>
          <cell r="E120" t="str">
            <v>Electrical work</v>
          </cell>
        </row>
        <row r="121">
          <cell r="B121" t="str">
            <v>SWR12416</v>
          </cell>
          <cell r="C121">
            <v>36</v>
          </cell>
          <cell r="D121" t="str">
            <v>Loading of 33 KV and 11 KV Disc insulators.</v>
          </cell>
          <cell r="E121" t="str">
            <v>Electrical work</v>
          </cell>
        </row>
        <row r="122">
          <cell r="B122" t="str">
            <v>SWR10631</v>
          </cell>
          <cell r="C122">
            <v>36</v>
          </cell>
          <cell r="D122" t="str">
            <v>Unloading of 33 KV and 11 KV Disc insulators.</v>
          </cell>
          <cell r="E122" t="str">
            <v>Electrical work</v>
          </cell>
        </row>
        <row r="123">
          <cell r="B123" t="str">
            <v>SWR10618</v>
          </cell>
          <cell r="C123">
            <v>36</v>
          </cell>
          <cell r="D123" t="str">
            <v>Loading  of 33KV Metal parts bag of 25 nos.</v>
          </cell>
          <cell r="E123" t="str">
            <v>Electrical work</v>
          </cell>
        </row>
        <row r="124">
          <cell r="B124" t="str">
            <v>SWR10632</v>
          </cell>
          <cell r="C124">
            <v>36</v>
          </cell>
          <cell r="D124" t="str">
            <v>Unloading of 33 KV Metal parts bag of 25 nos.</v>
          </cell>
          <cell r="E124" t="str">
            <v>Electrical work</v>
          </cell>
        </row>
        <row r="125">
          <cell r="B125" t="str">
            <v>SWR10354</v>
          </cell>
          <cell r="C125">
            <v>95</v>
          </cell>
          <cell r="D125" t="str">
            <v xml:space="preserve"> Erection of 33 kv Stay set complete including fixing of bow ,fixing and binding of Eye bolt, Anchor rod, guy insultors including the back filling with earth and boulders and ramming for consolidation, but excluding the cost of pit excavation.</v>
          </cell>
          <cell r="E125" t="str">
            <v>Electrical work</v>
          </cell>
        </row>
        <row r="126">
          <cell r="B126" t="str">
            <v>SWR20819</v>
          </cell>
          <cell r="C126">
            <v>34.304000000000002</v>
          </cell>
          <cell r="D126" t="str">
            <v>Mass concreting  with CC (1:4:8) using 40 mm,HBG metal including the cost of all materials and curing , Dewatering the pits before after concreting (River sand, Metal, Cement, water shall be procured by the contractor) for stay/stud locations .Using form boxes ( 0.45x0.45x1.265) *134= 34.304 cu mts</v>
          </cell>
          <cell r="E126" t="str">
            <v>Civil work</v>
          </cell>
        </row>
        <row r="127">
          <cell r="B127" t="str">
            <v>SWR21933</v>
          </cell>
          <cell r="C127">
            <v>95</v>
          </cell>
          <cell r="D127" t="str">
            <v>Excavation of Stay pits of size 0.45x0.45x1.265 Mts' for burying the anchor rod with anchor plate of stay sets including dewatering, shoring, shuttering wherever necessary and back filling the pit (after erection and concreting the same whever is necessary) with the excavated earth/extra earth/excavated rock bits any and leveling the site with out any lead.In all soils with Hard gravel Hard Murram, Disintegrated Rock, Hard rock Requiring blasting</v>
          </cell>
          <cell r="E127" t="str">
            <v>Electrical work</v>
          </cell>
        </row>
        <row r="128">
          <cell r="B128" t="str">
            <v>SWR22092</v>
          </cell>
          <cell r="C128">
            <v>3.36</v>
          </cell>
          <cell r="D128" t="str">
            <v xml:space="preserve">Detailed Survey and way leave clearance. The work includes Peg marking and necessary tree clearance for erection of 33 kv line </v>
          </cell>
          <cell r="E128" t="str">
            <v>Earth work</v>
          </cell>
        </row>
        <row r="129">
          <cell r="B129" t="str">
            <v>SWR10108</v>
          </cell>
          <cell r="C129">
            <v>21</v>
          </cell>
          <cell r="D129" t="str">
            <v>Excavation of Pole pits of size 0.76x0.9x1.95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v>
          </cell>
          <cell r="E129" t="str">
            <v>Earth work</v>
          </cell>
        </row>
        <row r="130">
          <cell r="B130" t="str">
            <v>SWR10105</v>
          </cell>
          <cell r="C130">
            <v>11</v>
          </cell>
          <cell r="D130" t="str">
            <v xml:space="preserve">ERECTION OF S.S.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ell>
          <cell r="E130" t="str">
            <v>Earth work</v>
          </cell>
        </row>
        <row r="131">
          <cell r="B131" t="str">
            <v>SWR10107</v>
          </cell>
          <cell r="C131">
            <v>30</v>
          </cell>
          <cell r="D131" t="str">
            <v>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v>
          </cell>
          <cell r="E131" t="str">
            <v>Earth work</v>
          </cell>
        </row>
        <row r="132">
          <cell r="B132" t="str">
            <v>SWR21933</v>
          </cell>
          <cell r="C132">
            <v>32</v>
          </cell>
          <cell r="D132" t="str">
            <v>Excavation of Stay pits of size 0.45x0.45x1.265 Mts' for burying the anchor rod with anchor plate of stay sets including dewatering, shoring, shuttering wherever necessary and back filling the pit (after erection and concreting the same whever is necessary) with the excavated earth/extra earth/excavated rock bits any and leveling the site with out any lead.In all soils with Hard gravel Hard Murram, Disintegrated Rock, Hard rock Requiring blasting</v>
          </cell>
          <cell r="E132" t="str">
            <v>Earth work</v>
          </cell>
        </row>
        <row r="133">
          <cell r="B133" t="str">
            <v>SWR10978</v>
          </cell>
          <cell r="C133">
            <v>21</v>
          </cell>
          <cell r="D133" t="str">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E133" t="str">
            <v>Earth work</v>
          </cell>
        </row>
        <row r="134">
          <cell r="B134" t="str">
            <v>SWR10342</v>
          </cell>
          <cell r="C134">
            <v>11</v>
          </cell>
          <cell r="D134" t="str">
            <v>Erection of 8.0 Mts PSCC  Poles complete with necessary hard ware for yard lighting excluding the cost of Pit Excavation. Each Location of pole shall be numbered with colour paints.The contractor has to supply GI Bolts and  Nuts.</v>
          </cell>
          <cell r="E134" t="str">
            <v>Earth work</v>
          </cell>
        </row>
        <row r="135">
          <cell r="B135" t="str">
            <v>SWR10343</v>
          </cell>
          <cell r="C135">
            <v>30</v>
          </cell>
          <cell r="D135" t="str">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E135" t="str">
            <v>Earth work</v>
          </cell>
        </row>
        <row r="136">
          <cell r="B136" t="str">
            <v>SWR10653</v>
          </cell>
          <cell r="C136">
            <v>17</v>
          </cell>
          <cell r="D136" t="str">
            <v>Formation of 11 kv cut points (Vertical/Horizantal) including fixing of 11 KV Cross arms,clamps, strain insulators sets complete with hardware and stays (Bows and Eye-bolts), Excluding the cost of pit Excavation and pole erection. The contractor has to supply GI Bolts and  Nuts.</v>
          </cell>
          <cell r="E136" t="str">
            <v>Electrical work</v>
          </cell>
        </row>
        <row r="137">
          <cell r="B137" t="str">
            <v>SWR10356</v>
          </cell>
          <cell r="C137">
            <v>8.0079999999999991</v>
          </cell>
          <cell r="D137" t="str">
            <v>Concreting the location after erection of 9.1/11 mt pole with CC (1:4:8) using 40 mm,HBG metal including the cost of all materials and curing , Dewatering the pits before after concreting (River sand, Metal, Cement, water shall be procured by the contractor) for cut points location / PSCC pole.Using form boxes (0.76X0.76X1.52 Mts)* 4 = 3.508 Cu.Mt and  (0.75X0.75X2 Mts)* 4 = 4.5 Cu.Mt</v>
          </cell>
          <cell r="E137" t="str">
            <v>Civil work</v>
          </cell>
        </row>
        <row r="138">
          <cell r="B138" t="str">
            <v>SWR10356</v>
          </cell>
          <cell r="C138">
            <v>13.311999999999999</v>
          </cell>
          <cell r="D138" t="str">
            <v>Mass concreting  with CC (1:4:8) using 40 mm,HBG metal including the cost of all materials and curing , Dewatering the pits before after concreting (River sand, Metal, Cement, water shall be procured by the contractor) for stay/stud locations .Using form boxes ( 0.45x0.45x1.265) *52= 34.304 cu mts</v>
          </cell>
          <cell r="E138" t="str">
            <v>Civil work</v>
          </cell>
        </row>
        <row r="139">
          <cell r="B139" t="str">
            <v>SWR10365</v>
          </cell>
          <cell r="C139">
            <v>1.01</v>
          </cell>
          <cell r="D139" t="str">
            <v>Paving of the conductor  55 Sqmm Single Circuit (3 Conductors) AAAC and stringing duly arranging temporary guys,tensioning, sagging of conductor maintaing the ground clearences as per IE rules1956, pinbinding, strain insulator binding and giving jumpers Etc.Stiffner pieces shall be be provided for all pin insulator locations.</v>
          </cell>
          <cell r="E139" t="str">
            <v>Electrical work</v>
          </cell>
        </row>
        <row r="140">
          <cell r="B140" t="str">
            <v>SMR11488</v>
          </cell>
          <cell r="C140">
            <v>150</v>
          </cell>
          <cell r="D140" t="str">
            <v>Supply of GI Bolts,Nuts and Washers etc.</v>
          </cell>
          <cell r="E140" t="str">
            <v>Electrical work</v>
          </cell>
        </row>
        <row r="141">
          <cell r="B141" t="str">
            <v>SWR10206</v>
          </cell>
          <cell r="C141">
            <v>1.2709999999999999</v>
          </cell>
          <cell r="D141" t="str">
            <v>Loading of MS Channel,Angles,Flats&amp;Rods.</v>
          </cell>
          <cell r="E141" t="str">
            <v>Electrical work</v>
          </cell>
        </row>
        <row r="142">
          <cell r="B142" t="str">
            <v>SWR10524</v>
          </cell>
          <cell r="C142">
            <v>1.2709999999999999</v>
          </cell>
          <cell r="D142" t="str">
            <v>Unloading of MS Channel,Angles,Flats&amp;Rod.</v>
          </cell>
          <cell r="E142" t="str">
            <v>Electrical work</v>
          </cell>
        </row>
        <row r="143">
          <cell r="B143" t="str">
            <v>SWR11248</v>
          </cell>
          <cell r="C143">
            <v>185</v>
          </cell>
          <cell r="D143" t="str">
            <v>Loading 11KV Polymer Pin Insulator with GI pins</v>
          </cell>
          <cell r="E143" t="str">
            <v>Electrical work</v>
          </cell>
        </row>
        <row r="144">
          <cell r="B144" t="str">
            <v>SWR11249</v>
          </cell>
          <cell r="C144">
            <v>185</v>
          </cell>
          <cell r="D144" t="str">
            <v>Unloading 11KV Polymer Pin Insulator with GI pins</v>
          </cell>
          <cell r="E144" t="str">
            <v>Electrical work</v>
          </cell>
        </row>
        <row r="145">
          <cell r="B145" t="str">
            <v>SWR10134</v>
          </cell>
          <cell r="C145">
            <v>1.2709999999999999</v>
          </cell>
          <cell r="D145" t="str">
            <v>Transport of steel including line materital such as cross arm,clamps,hard ware(including loading and unloading) above 30KM and  upto 50KM</v>
          </cell>
          <cell r="E145" t="str">
            <v>Electrical work</v>
          </cell>
        </row>
        <row r="146">
          <cell r="B146" t="str">
            <v>SWR11862</v>
          </cell>
          <cell r="C146">
            <v>2</v>
          </cell>
          <cell r="D146" t="str">
            <v>Transport of VCB , Control pannels, current transformater, bosster etc, above 20 KM and upto 30 KM with lorry for each trip</v>
          </cell>
          <cell r="E146" t="str">
            <v>Electrical work</v>
          </cell>
        </row>
        <row r="147">
          <cell r="B147" t="str">
            <v>SWR10191</v>
          </cell>
          <cell r="C147">
            <v>2</v>
          </cell>
          <cell r="D147" t="str">
            <v>Loading  of Conductor drums</v>
          </cell>
          <cell r="E147" t="str">
            <v>Electrical work</v>
          </cell>
        </row>
        <row r="148">
          <cell r="B148" t="str">
            <v>SWR10509</v>
          </cell>
          <cell r="C148">
            <v>2</v>
          </cell>
          <cell r="D148" t="str">
            <v>Unloading of Conductor drums</v>
          </cell>
          <cell r="E148" t="str">
            <v>Electrical work</v>
          </cell>
        </row>
        <row r="149">
          <cell r="B149" t="str">
            <v>SWR20307</v>
          </cell>
          <cell r="C149">
            <v>11</v>
          </cell>
          <cell r="D149" t="str">
            <v>Sub Transportation of 8.0M PSCC Pole including Loading and Unloading&lt;10KM.</v>
          </cell>
          <cell r="E149" t="str">
            <v>Earth work</v>
          </cell>
        </row>
        <row r="150">
          <cell r="B150" t="str">
            <v>SWR20308</v>
          </cell>
          <cell r="C150">
            <v>30</v>
          </cell>
          <cell r="D150" t="str">
            <v>Sub Transportation of 9.1 M PSCC Pole including Loading and Unloading&lt;10KM.</v>
          </cell>
          <cell r="E150" t="str">
            <v>Earth work</v>
          </cell>
        </row>
        <row r="151">
          <cell r="B151" t="str">
            <v>SWR11180</v>
          </cell>
          <cell r="C151">
            <v>21</v>
          </cell>
          <cell r="D151" t="str">
            <v>Sub Transportation of 11.0M PSCC Pole including Loading and Unloading&lt;10KM</v>
          </cell>
          <cell r="E151" t="str">
            <v>Earth work</v>
          </cell>
        </row>
        <row r="152">
          <cell r="B152" t="str">
            <v>SWR10228</v>
          </cell>
          <cell r="C152">
            <v>34</v>
          </cell>
          <cell r="D152" t="str">
            <v>Loading of 11 KV V - Cross arms</v>
          </cell>
          <cell r="E152" t="str">
            <v>Electrical work</v>
          </cell>
        </row>
        <row r="153">
          <cell r="B153" t="str">
            <v>SWR10546</v>
          </cell>
          <cell r="C153">
            <v>34</v>
          </cell>
          <cell r="D153" t="str">
            <v>Unloading of 11 KV V - Cross arms</v>
          </cell>
          <cell r="E153" t="str">
            <v>Electrical work</v>
          </cell>
        </row>
        <row r="154">
          <cell r="B154" t="str">
            <v>SWR12402</v>
          </cell>
          <cell r="C154">
            <v>10</v>
          </cell>
          <cell r="D154" t="str">
            <v>Loading  of 11KV Metal parts bag of 25 nos</v>
          </cell>
          <cell r="E154" t="str">
            <v>Electrical work</v>
          </cell>
        </row>
        <row r="155">
          <cell r="B155" t="str">
            <v>SWR12421</v>
          </cell>
          <cell r="C155">
            <v>10</v>
          </cell>
          <cell r="D155" t="str">
            <v>Unloading  of 11KV Metal parts bag of 25 nos</v>
          </cell>
          <cell r="E155" t="str">
            <v>Electrical work</v>
          </cell>
        </row>
        <row r="156">
          <cell r="B156" t="str">
            <v>SWR10251</v>
          </cell>
          <cell r="C156">
            <v>16</v>
          </cell>
          <cell r="D156" t="str">
            <v>Loading of 11 KV Top fittings</v>
          </cell>
          <cell r="E156" t="str">
            <v>Electrical work</v>
          </cell>
        </row>
        <row r="157">
          <cell r="B157" t="str">
            <v>SWR10569</v>
          </cell>
          <cell r="C157">
            <v>16</v>
          </cell>
          <cell r="D157" t="str">
            <v>Unloading of 11 KV Top fittings</v>
          </cell>
          <cell r="E157" t="str">
            <v>Electrical work</v>
          </cell>
        </row>
        <row r="158">
          <cell r="B158" t="str">
            <v>SWR12416</v>
          </cell>
          <cell r="C158">
            <v>10</v>
          </cell>
          <cell r="D158" t="str">
            <v>Loading of 33 KV and 11 KV Disc insulators.</v>
          </cell>
          <cell r="E158" t="str">
            <v>Electrical work</v>
          </cell>
        </row>
        <row r="159">
          <cell r="B159" t="str">
            <v>SWR10631</v>
          </cell>
          <cell r="C159">
            <v>10</v>
          </cell>
          <cell r="D159" t="str">
            <v>Unloading of 33 KV and 11 KV Disc insulators.</v>
          </cell>
          <cell r="E159" t="str">
            <v>Electrical work</v>
          </cell>
        </row>
        <row r="160">
          <cell r="B160" t="str">
            <v>SWR10353</v>
          </cell>
          <cell r="C160">
            <v>32</v>
          </cell>
          <cell r="D160" t="str">
            <v>Erection of 11 kv Stay set complete including fixing of bow, fixing and binding of Eye bolt,Anchor rod,guy insultors including the back filling with earth and boulders and ramming for consolidation, but excluding the cost of pit excavation. The contractor has to supply GI Bolts and  Nuts.</v>
          </cell>
          <cell r="E160" t="str">
            <v>Earth work</v>
          </cell>
        </row>
        <row r="161">
          <cell r="B161" t="str">
            <v>SWR10703</v>
          </cell>
          <cell r="C161">
            <v>1.05</v>
          </cell>
          <cell r="D161" t="str">
            <v>Paving of the conductor  55 Sqmm double Circuit (6 Conductors) AAAC and stringing duly arranging temporary guys,tensioning, sagging of conductor maintaing the ground clearences as per IE rules1956, pinbinding, strain insulator binding and giving jumpers Etc.Stiffner pieces shall be be provided for all pin insulator locations.</v>
          </cell>
          <cell r="E161" t="str">
            <v>Electrical work</v>
          </cell>
        </row>
        <row r="162">
          <cell r="B162" t="str">
            <v>SWR10392</v>
          </cell>
          <cell r="C162">
            <v>2</v>
          </cell>
          <cell r="D162" t="str">
            <v>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v>
          </cell>
          <cell r="E162" t="str">
            <v>Electrical work</v>
          </cell>
        </row>
        <row r="163">
          <cell r="B163" t="str">
            <v>SWR10105</v>
          </cell>
          <cell r="C163">
            <v>8</v>
          </cell>
          <cell r="D163" t="str">
            <v xml:space="preserve">ERECTION OF S.S.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ell>
          <cell r="E163" t="str">
            <v>Electrical work</v>
          </cell>
        </row>
        <row r="164">
          <cell r="B164" t="str">
            <v>SWR10107</v>
          </cell>
          <cell r="C164">
            <v>4</v>
          </cell>
          <cell r="D164" t="str">
            <v>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v>
          </cell>
          <cell r="E164" t="str">
            <v>Earth work</v>
          </cell>
        </row>
        <row r="165">
          <cell r="B165" t="str">
            <v>SWR10343</v>
          </cell>
          <cell r="C165">
            <v>8</v>
          </cell>
          <cell r="D165" t="str">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E165" t="str">
            <v>Electrical work</v>
          </cell>
        </row>
        <row r="166">
          <cell r="B166" t="str">
            <v>SWR10978</v>
          </cell>
          <cell r="C166">
            <v>4</v>
          </cell>
          <cell r="D166" t="str">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E166" t="str">
            <v>Electrical work</v>
          </cell>
        </row>
        <row r="167">
          <cell r="B167" t="str">
            <v>SWR10356</v>
          </cell>
          <cell r="C167">
            <v>7.88</v>
          </cell>
          <cell r="D167" t="str">
            <v xml:space="preserve">Concreting the location after erection of 9.1/11 mt pole with CC (1:4:8) using 40 mm,HBG metal including the cost of all materials and curing , Dewatering the pits before after concreting (River sand, Metal, Cement, water shall be procured by the contractor) for cut points location / PSCC pole. </v>
          </cell>
          <cell r="E167" t="str">
            <v>Civil work</v>
          </cell>
        </row>
        <row r="168">
          <cell r="B168" t="str">
            <v>SMR11488</v>
          </cell>
          <cell r="C168">
            <v>10</v>
          </cell>
          <cell r="D168" t="str">
            <v>Supply of GI Bolts,Nuts and Washers etc.</v>
          </cell>
          <cell r="E168" t="str">
            <v>Electrical work</v>
          </cell>
        </row>
        <row r="169">
          <cell r="B169" t="str">
            <v>SWR10206</v>
          </cell>
          <cell r="C169">
            <v>0.68</v>
          </cell>
          <cell r="D169" t="str">
            <v>Loading of MS Channel,Angles,Flats&amp;Rods.</v>
          </cell>
          <cell r="E169" t="str">
            <v>Electrical work</v>
          </cell>
        </row>
        <row r="170">
          <cell r="B170" t="str">
            <v>SWR10524</v>
          </cell>
          <cell r="C170">
            <v>0.68</v>
          </cell>
          <cell r="D170" t="str">
            <v>Unloading of MS Channel,Angles,Flats&amp;Rod.</v>
          </cell>
          <cell r="E170" t="str">
            <v>Electrical work</v>
          </cell>
        </row>
        <row r="171">
          <cell r="B171" t="str">
            <v>SWR10134</v>
          </cell>
          <cell r="C171">
            <v>0.68</v>
          </cell>
          <cell r="D171" t="str">
            <v>Transport of steel including line materital such as cross arm,clamps,hard ware(including loading and unloading) above 30KM and  upto 50KM</v>
          </cell>
          <cell r="E171" t="str">
            <v>Electrical work</v>
          </cell>
        </row>
        <row r="172">
          <cell r="B172" t="str">
            <v>SWR20308</v>
          </cell>
          <cell r="C172">
            <v>8</v>
          </cell>
          <cell r="D172" t="str">
            <v>Sub Transportation of 9.1 M PSCC Pole including Loading and Unloading&lt;10KM.</v>
          </cell>
          <cell r="E172" t="str">
            <v>Electrical work</v>
          </cell>
        </row>
        <row r="173">
          <cell r="B173" t="str">
            <v>SWR11180</v>
          </cell>
          <cell r="C173">
            <v>4</v>
          </cell>
          <cell r="D173" t="str">
            <v>Sub Transportation of 11.0M PSCC Pole including Loading and Unloading&lt;10KM</v>
          </cell>
          <cell r="E173" t="str">
            <v>Electrical work</v>
          </cell>
        </row>
        <row r="174">
          <cell r="B174" t="str">
            <v>SWR12402</v>
          </cell>
          <cell r="C174">
            <v>1</v>
          </cell>
          <cell r="D174" t="str">
            <v>Loading  of 11KV Metal parts bag of 25 nos</v>
          </cell>
          <cell r="E174" t="str">
            <v>Electrical work</v>
          </cell>
        </row>
        <row r="175">
          <cell r="B175" t="str">
            <v>SWR12421</v>
          </cell>
          <cell r="C175">
            <v>1</v>
          </cell>
          <cell r="D175" t="str">
            <v>Unloading  of 11KV Metal parts bag of 25 nos</v>
          </cell>
          <cell r="E175" t="str">
            <v>Electrical work</v>
          </cell>
        </row>
        <row r="176">
          <cell r="B176" t="str">
            <v>SWR12416</v>
          </cell>
          <cell r="C176">
            <v>1</v>
          </cell>
          <cell r="D176" t="str">
            <v>Loading of 33 KV and 11 KV Disc insulators.</v>
          </cell>
          <cell r="E176" t="str">
            <v>Electrical work</v>
          </cell>
        </row>
        <row r="177">
          <cell r="B177" t="str">
            <v>SWR10631</v>
          </cell>
          <cell r="C177">
            <v>1</v>
          </cell>
          <cell r="D177" t="str">
            <v>Unloading of 33 KV and 11 KV Disc insulators.</v>
          </cell>
          <cell r="E177" t="str">
            <v>Electrical work</v>
          </cell>
        </row>
        <row r="178">
          <cell r="B178" t="str">
            <v>SMR11482</v>
          </cell>
          <cell r="C178">
            <v>4</v>
          </cell>
          <cell r="D178" t="str">
            <v>Supply of CI earth pipe 100 mm dia, 2.75 mt long thickness 10mm with flange as per specication</v>
          </cell>
          <cell r="E178" t="str">
            <v>Electrical work</v>
          </cell>
        </row>
        <row r="179">
          <cell r="B179" t="str">
            <v>SWR10357</v>
          </cell>
          <cell r="C179">
            <v>4</v>
          </cell>
          <cell r="D179" t="str">
            <v>Providing of earthing with excavation of earth pit (0.6 x0.6x2.4 Mts.) duly filling with bentonite, earth , running of earth wire etc., complete, including cost of bentonite and excluding cost of RCC collar of size 0.6M dia x 0.5 M height</v>
          </cell>
          <cell r="E179" t="str">
            <v>Earth work</v>
          </cell>
        </row>
        <row r="180">
          <cell r="B180" t="str">
            <v>SMR11485</v>
          </cell>
          <cell r="C180">
            <v>64</v>
          </cell>
          <cell r="D180" t="str">
            <v>Supply of earthing GI Flat 25X3 mm including material</v>
          </cell>
          <cell r="E180" t="str">
            <v>Earth work</v>
          </cell>
        </row>
        <row r="181">
          <cell r="B181" t="str">
            <v>SWR10239</v>
          </cell>
          <cell r="C181">
            <v>2</v>
          </cell>
          <cell r="D181" t="str">
            <v>LOADING of 33 KV AB SWCH Con 400/800 A</v>
          </cell>
          <cell r="E181" t="str">
            <v>Electrical work</v>
          </cell>
        </row>
        <row r="182">
          <cell r="B182" t="str">
            <v>SWR10557</v>
          </cell>
          <cell r="C182">
            <v>2</v>
          </cell>
          <cell r="D182" t="str">
            <v>UNLOADING of 33 KV AB SWCH Con 400/800 A</v>
          </cell>
          <cell r="E182" t="str">
            <v>Electrical work</v>
          </cell>
        </row>
        <row r="183">
          <cell r="B183" t="str">
            <v>SWR10393</v>
          </cell>
          <cell r="C183">
            <v>4</v>
          </cell>
          <cell r="D183" t="str">
            <v>Erection of 11kV AB Switches 800/400 Amps includes Assembling, Erection and alignment for normal Operation for perfect closing and opening and providing Jumpers on either side of AB Switch with Panther ACSR.The AB switch operating rod shall be provided with proper locking arrangement with locks of reputed Company.</v>
          </cell>
          <cell r="E183" t="str">
            <v>Electrical work</v>
          </cell>
        </row>
        <row r="184">
          <cell r="B184" t="str">
            <v>SMR11488</v>
          </cell>
          <cell r="C184">
            <v>8</v>
          </cell>
          <cell r="D184" t="str">
            <v>Supply of GI Bolts,Nuts and Washers etc.</v>
          </cell>
          <cell r="E184" t="str">
            <v>Electrical work</v>
          </cell>
        </row>
        <row r="185">
          <cell r="B185" t="str">
            <v>SWR10206</v>
          </cell>
          <cell r="C185">
            <v>0.27400000000000002</v>
          </cell>
          <cell r="D185" t="str">
            <v>Loading of MS Channel,Angles,Flats&amp;Rods.</v>
          </cell>
          <cell r="E185" t="str">
            <v>Electrical work</v>
          </cell>
        </row>
        <row r="186">
          <cell r="B186" t="str">
            <v>SWR10524</v>
          </cell>
          <cell r="C186">
            <v>0.27400000000000002</v>
          </cell>
          <cell r="D186" t="str">
            <v>Unloading of MS Channel,Angles,Flats&amp;Rod.</v>
          </cell>
          <cell r="E186" t="str">
            <v>Electrical work</v>
          </cell>
        </row>
        <row r="187">
          <cell r="B187" t="str">
            <v>SWR10134</v>
          </cell>
          <cell r="C187">
            <v>0.27400000000000002</v>
          </cell>
          <cell r="D187" t="str">
            <v>Transport of steel including line materital such as cross arm,clamps,hard ware(including loading and unloading) above 30KM and  upto 50KM</v>
          </cell>
          <cell r="E187" t="str">
            <v>Electrical work</v>
          </cell>
        </row>
        <row r="188">
          <cell r="B188" t="str">
            <v>SMR11484</v>
          </cell>
          <cell r="C188">
            <v>4</v>
          </cell>
          <cell r="D188" t="str">
            <v>Supply of C I earth pipe of size 50mm dia, 2 mtrs long for earth electrode</v>
          </cell>
          <cell r="E188" t="str">
            <v>Electrical work</v>
          </cell>
        </row>
        <row r="189">
          <cell r="B189" t="str">
            <v>SWR11222</v>
          </cell>
          <cell r="C189">
            <v>8</v>
          </cell>
          <cell r="D189" t="str">
            <v>Loading/Unloading of C I earth pipe of size 80/50mm dia, 2 mtrs long for earth electrode</v>
          </cell>
          <cell r="E189" t="str">
            <v>Electrical work</v>
          </cell>
        </row>
        <row r="190">
          <cell r="B190" t="str">
            <v>SWR34671</v>
          </cell>
          <cell r="C190">
            <v>4</v>
          </cell>
          <cell r="D190" t="str">
            <v>Providing of collar rings of 450mm dia at 4 pole structure</v>
          </cell>
          <cell r="E190" t="str">
            <v>Electrical work</v>
          </cell>
        </row>
        <row r="191">
          <cell r="B191" t="str">
            <v>SMR11485</v>
          </cell>
          <cell r="C191">
            <v>40</v>
          </cell>
          <cell r="D191" t="str">
            <v>Supply of earthing GI Flat 25X3 mm including material</v>
          </cell>
          <cell r="E191" t="str">
            <v>Electrical work</v>
          </cell>
        </row>
        <row r="192">
          <cell r="B192" t="str">
            <v>SWR10238</v>
          </cell>
          <cell r="C192">
            <v>4</v>
          </cell>
          <cell r="D192" t="str">
            <v>loading of 11 KV AB Switch Conventional 200/400 Amp.</v>
          </cell>
          <cell r="E192" t="str">
            <v>Electrical work</v>
          </cell>
        </row>
        <row r="193">
          <cell r="B193" t="str">
            <v>SWR10556</v>
          </cell>
          <cell r="C193">
            <v>4</v>
          </cell>
          <cell r="D193" t="str">
            <v>Unloading of 11 KV AB Switch Conventional 200/400 Amp.</v>
          </cell>
          <cell r="E193" t="str">
            <v>Electrical work</v>
          </cell>
        </row>
        <row r="194">
          <cell r="B194" t="str">
            <v>SWR10107</v>
          </cell>
          <cell r="C194">
            <v>4</v>
          </cell>
          <cell r="D194" t="str">
            <v>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v>
          </cell>
          <cell r="E194" t="str">
            <v>Earth work</v>
          </cell>
        </row>
        <row r="195">
          <cell r="B195" t="str">
            <v>SWR10105</v>
          </cell>
          <cell r="C195">
            <v>4</v>
          </cell>
          <cell r="D195" t="str">
            <v xml:space="preserve">ERECTION OF S.S.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ell>
          <cell r="E195" t="str">
            <v>Earth work</v>
          </cell>
        </row>
        <row r="196">
          <cell r="B196" t="str">
            <v>SWR10978</v>
          </cell>
          <cell r="C196">
            <v>4</v>
          </cell>
          <cell r="D196" t="str">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E196" t="str">
            <v>Electrical work</v>
          </cell>
        </row>
        <row r="197">
          <cell r="B197" t="str">
            <v>SWR10343</v>
          </cell>
          <cell r="C197">
            <v>4</v>
          </cell>
          <cell r="D197" t="str">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E197" t="str">
            <v>Electrical work</v>
          </cell>
        </row>
        <row r="198">
          <cell r="B198" t="str">
            <v>SWR10356</v>
          </cell>
          <cell r="C198">
            <v>8.0079999999999991</v>
          </cell>
          <cell r="D198" t="str">
            <v>Concreting the location after erection of 9.1/11 mt pole with CC (1:4:8) using 40 mm,HBG metal including the cost of all materials and curing , Dewatering the pits before after concreting (River sand, Metal, Cement, water shall be procured by the contractor) for cut points location / PSCC pole.Using form boxes (0.76X0.76X1.52 Mts)* 4 = 3.508 Cu.Mt and  (0.75X0.75X2 Mts)* 4 = 4.5 Cu.Mt</v>
          </cell>
          <cell r="E198" t="str">
            <v>Civil work</v>
          </cell>
        </row>
        <row r="199">
          <cell r="B199" t="str">
            <v>SWR10868</v>
          </cell>
          <cell r="C199">
            <v>0.7</v>
          </cell>
          <cell r="D199" t="str">
            <v xml:space="preserve"> Fabrication of Main and Auxiliary structures with power drilling using raw steel such as M.S.Angles, Plates, Channels, R.S.Joists, including the ply and fabrication of 6mm base and top plate for Box pole to theRS Joist poles excluding cost of Mild Steel and transport charges to  substation site, including erection</v>
          </cell>
          <cell r="E199" t="str">
            <v>Electrical work</v>
          </cell>
        </row>
        <row r="200">
          <cell r="B200" t="str">
            <v>SWR10404</v>
          </cell>
          <cell r="C200">
            <v>5</v>
          </cell>
          <cell r="D200" t="str">
            <v>Erection of 33kV and 11kV Strung Bus with Panther (200Sqmm) ACSR Conductor: Erection of 33kV and 11kV  Bus over the Substation  structures with 200sqmm Panther ACSR conductor and giving Jumpers to connect the Switch gear by providing the suitable T clamps and round clamps suitable to Post type insulators &amp;  Insulators.</v>
          </cell>
          <cell r="E200" t="str">
            <v>Electrical work</v>
          </cell>
        </row>
        <row r="201">
          <cell r="B201" t="str">
            <v>SWR10392</v>
          </cell>
          <cell r="C201">
            <v>2</v>
          </cell>
          <cell r="D201" t="str">
            <v>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v>
          </cell>
          <cell r="E201" t="str">
            <v>Electrical work</v>
          </cell>
        </row>
        <row r="202">
          <cell r="B202" t="str">
            <v>SWR10396</v>
          </cell>
          <cell r="C202">
            <v>1</v>
          </cell>
          <cell r="D202" t="str">
            <v xml:space="preserve">Erection of 33KV Lightening Arrestors station type complete including jumpering. </v>
          </cell>
          <cell r="E202" t="str">
            <v>Electrical work</v>
          </cell>
        </row>
        <row r="203">
          <cell r="B203" t="str">
            <v>SMR11482</v>
          </cell>
          <cell r="C203">
            <v>4</v>
          </cell>
          <cell r="D203" t="str">
            <v>Supply of C I earth pipe of size 100mm dia, 2.75mtrs long for earth electrode</v>
          </cell>
          <cell r="E203" t="str">
            <v>Electrical work</v>
          </cell>
        </row>
        <row r="204">
          <cell r="B204" t="str">
            <v>SWR10357</v>
          </cell>
          <cell r="C204">
            <v>4</v>
          </cell>
          <cell r="D204" t="str">
            <v>Erection of Earth Electrode including Providing of earthing with excavation of earth pit (0.6x0.6x2.4Mtrs) duly filling with Bentonite, earth, running of earth wire etc., complete including cost of Bentonite, RCC collar of size 0.6M dia x 0.5M height. Bentonite powder (2bags)of quanity 50kgs per each earth pit shall be provided.</v>
          </cell>
          <cell r="E204" t="str">
            <v>Earth work</v>
          </cell>
        </row>
        <row r="205">
          <cell r="B205" t="str">
            <v>SMR11488</v>
          </cell>
          <cell r="C205">
            <v>25</v>
          </cell>
          <cell r="D205" t="str">
            <v>Supply of GI Bolts,Nuts and Washers etc.</v>
          </cell>
          <cell r="E205" t="str">
            <v>Electrical work</v>
          </cell>
        </row>
        <row r="206">
          <cell r="B206" t="str">
            <v>SMR40036</v>
          </cell>
          <cell r="C206">
            <v>12</v>
          </cell>
          <cell r="D206" t="str">
            <v>Sup PG clamps for panther 2 bolted 600 A</v>
          </cell>
          <cell r="E206" t="str">
            <v>Electrical work</v>
          </cell>
        </row>
        <row r="207">
          <cell r="B207" t="str">
            <v>SWR10239</v>
          </cell>
          <cell r="C207">
            <v>2</v>
          </cell>
          <cell r="D207" t="str">
            <v>Loading of 33 KV AB Switch Conventional 400/800 Amp.</v>
          </cell>
          <cell r="E207" t="str">
            <v>Electrical work</v>
          </cell>
        </row>
        <row r="208">
          <cell r="B208" t="str">
            <v>SWR10557</v>
          </cell>
          <cell r="C208">
            <v>2</v>
          </cell>
          <cell r="D208" t="str">
            <v xml:space="preserve">Unloading of 33 KV AB Switch Conventional 400/800 Amp. </v>
          </cell>
          <cell r="E208" t="str">
            <v>Electrical work</v>
          </cell>
        </row>
        <row r="209">
          <cell r="B209" t="str">
            <v>SWR10150</v>
          </cell>
          <cell r="C209">
            <v>0.89</v>
          </cell>
          <cell r="D209" t="str">
            <v>Transport of steel including line materital such as cross arm,clamps,hard ware(including loading and unloading) above 30KM and  upto 50KM.</v>
          </cell>
          <cell r="E209" t="str">
            <v>Electrical work</v>
          </cell>
        </row>
        <row r="210">
          <cell r="B210" t="str">
            <v>SWR10206</v>
          </cell>
          <cell r="C210">
            <v>0.89</v>
          </cell>
          <cell r="D210" t="str">
            <v>Loading of MS Channel,Angles,Flats&amp;Rods.</v>
          </cell>
          <cell r="E210" t="str">
            <v>Electrical work</v>
          </cell>
        </row>
        <row r="211">
          <cell r="B211" t="str">
            <v>SWR10524</v>
          </cell>
          <cell r="C211">
            <v>0.89</v>
          </cell>
          <cell r="D211" t="str">
            <v>Unloading of MS Channel,Angles,Flats&amp;Rod.</v>
          </cell>
          <cell r="E211" t="str">
            <v>Electrical work</v>
          </cell>
        </row>
        <row r="212">
          <cell r="B212" t="str">
            <v>SWR10263</v>
          </cell>
          <cell r="C212">
            <v>4</v>
          </cell>
          <cell r="D212" t="str">
            <v>LOADING of CI Earth pipe upto 2.7 Mtr</v>
          </cell>
          <cell r="E212" t="str">
            <v>Electrical work</v>
          </cell>
        </row>
        <row r="213">
          <cell r="B213" t="str">
            <v>SWR10581</v>
          </cell>
          <cell r="C213">
            <v>4</v>
          </cell>
          <cell r="D213" t="str">
            <v>UNLOADING of CI Earth pipe upto 2.7 Mtr</v>
          </cell>
          <cell r="E213" t="str">
            <v>Electrical work</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325"/>
  <sheetViews>
    <sheetView tabSelected="1" topLeftCell="A306" workbookViewId="0">
      <selection activeCell="N321" sqref="N321:O322"/>
    </sheetView>
  </sheetViews>
  <sheetFormatPr defaultRowHeight="15"/>
  <cols>
    <col min="1" max="1" width="5.42578125" style="2" customWidth="1"/>
    <col min="2" max="2" width="11.28515625" style="2" customWidth="1"/>
    <col min="3" max="3" width="9.140625" style="2"/>
    <col min="4" max="4" width="53.42578125" style="5" customWidth="1"/>
    <col min="5" max="5" width="13.85546875" style="5" customWidth="1"/>
    <col min="6" max="6" width="41.85546875" style="7" customWidth="1"/>
    <col min="7" max="7" width="22.42578125" style="5" customWidth="1"/>
    <col min="8" max="8" width="9.140625" style="2"/>
    <col min="9" max="9" width="6" style="2" customWidth="1"/>
    <col min="10" max="10" width="9.140625" style="2"/>
    <col min="11" max="16384" width="9.140625" style="5"/>
  </cols>
  <sheetData>
    <row r="1" spans="1:10" ht="43.5" customHeight="1">
      <c r="A1" s="29" t="s">
        <v>483</v>
      </c>
      <c r="B1" s="29"/>
      <c r="C1" s="29"/>
      <c r="D1" s="29"/>
      <c r="E1" s="29"/>
      <c r="F1" s="29"/>
      <c r="G1" s="29"/>
      <c r="H1" s="29"/>
      <c r="I1" s="29"/>
      <c r="J1" s="29"/>
    </row>
    <row r="2" spans="1:10" customFormat="1" ht="105">
      <c r="A2" s="22" t="s">
        <v>473</v>
      </c>
      <c r="B2" s="23" t="s">
        <v>474</v>
      </c>
      <c r="C2" s="23" t="s">
        <v>475</v>
      </c>
      <c r="D2" s="23" t="s">
        <v>476</v>
      </c>
      <c r="E2" s="24" t="s">
        <v>477</v>
      </c>
      <c r="F2" s="24" t="s">
        <v>478</v>
      </c>
      <c r="G2" s="23" t="s">
        <v>479</v>
      </c>
      <c r="H2" s="25" t="s">
        <v>480</v>
      </c>
      <c r="I2" s="25" t="s">
        <v>481</v>
      </c>
      <c r="J2" s="23" t="s">
        <v>482</v>
      </c>
    </row>
    <row r="3" spans="1:10" ht="120">
      <c r="A3" s="1">
        <v>1</v>
      </c>
      <c r="B3" s="1" t="s">
        <v>0</v>
      </c>
      <c r="C3" s="1">
        <v>20</v>
      </c>
      <c r="D3" s="6" t="str">
        <f>VLOOKUP(B3:B240,'[1]Badampet FINAL'!$B$2:$E$213,3,FALSE)</f>
        <v xml:space="preserve">ERECTION OF S.S.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
      <c r="E3" s="6" t="str">
        <f>VLOOKUP(B3:B240,'[1]Badampet FINAL'!$B$2:$E$213,4,FALSE)</f>
        <v>Earth work</v>
      </c>
      <c r="F3" s="6" t="s">
        <v>93</v>
      </c>
      <c r="G3" s="6" t="s">
        <v>270</v>
      </c>
      <c r="H3" s="1">
        <v>600</v>
      </c>
      <c r="I3" s="1" t="s">
        <v>186</v>
      </c>
      <c r="J3" s="1">
        <f>C3*H3</f>
        <v>12000</v>
      </c>
    </row>
    <row r="4" spans="1:10" ht="90">
      <c r="A4" s="1">
        <v>2</v>
      </c>
      <c r="B4" s="1" t="s">
        <v>1</v>
      </c>
      <c r="C4" s="1">
        <v>31</v>
      </c>
      <c r="D4" s="6" t="str">
        <f>VLOOKUP(B4:B241,'[1]Badampet FINAL'!$B$2:$E$213,3,FALSE)</f>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4" s="6" t="str">
        <f>VLOOKUP(B4:B241,'[1]Badampet FINAL'!$B$2:$E$213,4,FALSE)</f>
        <v>Electrical work</v>
      </c>
      <c r="F4" s="6" t="s">
        <v>94</v>
      </c>
      <c r="G4" s="6" t="s">
        <v>270</v>
      </c>
      <c r="H4" s="3">
        <v>2400</v>
      </c>
      <c r="I4" s="1" t="s">
        <v>186</v>
      </c>
      <c r="J4" s="1">
        <f t="shared" ref="J4:J67" si="0">C4*H4</f>
        <v>74400</v>
      </c>
    </row>
    <row r="5" spans="1:10" ht="66">
      <c r="A5" s="1">
        <v>3</v>
      </c>
      <c r="B5" s="1" t="s">
        <v>2</v>
      </c>
      <c r="C5" s="1">
        <v>27.28</v>
      </c>
      <c r="D5" s="14" t="s">
        <v>286</v>
      </c>
      <c r="E5" s="6" t="str">
        <f>VLOOKUP(B5:B242,'[1]Badampet FINAL'!$B$2:$E$213,4,FALSE)</f>
        <v>Civil work</v>
      </c>
      <c r="F5" s="6" t="s">
        <v>95</v>
      </c>
      <c r="G5" s="6" t="s">
        <v>270</v>
      </c>
      <c r="H5" s="3">
        <v>6579</v>
      </c>
      <c r="I5" s="1" t="s">
        <v>187</v>
      </c>
      <c r="J5" s="1">
        <f t="shared" si="0"/>
        <v>179475.12</v>
      </c>
    </row>
    <row r="6" spans="1:10" ht="30">
      <c r="A6" s="1">
        <v>4</v>
      </c>
      <c r="B6" s="1" t="s">
        <v>3</v>
      </c>
      <c r="C6" s="1">
        <v>0.96</v>
      </c>
      <c r="D6" s="6" t="str">
        <f>VLOOKUP(B6:B243,'[1]Badampet FINAL'!$B$2:$E$213,3,FALSE)</f>
        <v>ERECTION OF S.S.  STRUCTURE: Coping of 0.45x0.45x0.45Mt with 1:8 slope Using form boxes (0.031Cumt.)</v>
      </c>
      <c r="E6" s="6" t="str">
        <f>VLOOKUP(B6:B243,'[1]Badampet FINAL'!$B$2:$E$213,4,FALSE)</f>
        <v>Civil work</v>
      </c>
      <c r="F6" s="6" t="s">
        <v>96</v>
      </c>
      <c r="G6" s="6" t="s">
        <v>270</v>
      </c>
      <c r="H6" s="3">
        <v>3893</v>
      </c>
      <c r="I6" s="1" t="s">
        <v>187</v>
      </c>
      <c r="J6" s="1">
        <f t="shared" si="0"/>
        <v>3737.2799999999997</v>
      </c>
    </row>
    <row r="7" spans="1:10" ht="45">
      <c r="A7" s="1">
        <v>5</v>
      </c>
      <c r="B7" s="1" t="s">
        <v>4</v>
      </c>
      <c r="C7" s="1">
        <v>31</v>
      </c>
      <c r="D7" s="6" t="str">
        <f>VLOOKUP(B7:B244,'[1]Badampet FINAL'!$B$2:$E$213,3,FALSE)</f>
        <v>Painting of all suppports to a height of 0.3m coping with bituminous paint (black colour) and painting of poles with two coats of white cement (including cost of paint).</v>
      </c>
      <c r="E7" s="6" t="str">
        <f>VLOOKUP(B7:B244,'[1]Badampet FINAL'!$B$2:$E$213,4,FALSE)</f>
        <v>Electrical work</v>
      </c>
      <c r="F7" s="6" t="s">
        <v>97</v>
      </c>
      <c r="G7" s="6" t="s">
        <v>270</v>
      </c>
      <c r="H7" s="1">
        <v>485</v>
      </c>
      <c r="I7" s="1" t="s">
        <v>186</v>
      </c>
      <c r="J7" s="1">
        <f t="shared" si="0"/>
        <v>15035</v>
      </c>
    </row>
    <row r="8" spans="1:10" ht="105">
      <c r="A8" s="1">
        <v>6</v>
      </c>
      <c r="B8" s="1" t="s">
        <v>5</v>
      </c>
      <c r="C8" s="1">
        <v>5.5</v>
      </c>
      <c r="D8" s="6" t="str">
        <f>VLOOKUP(B8:B245,'[1]Badampet FINAL'!$B$2:$E$213,3,FALSE)</f>
        <v>Fabrication of 100 X 50mm MS Channel for formation of 11kV and 33kV bays: Fabrication and erection of M.S,Channel 100x50mm for forming of 33KV &amp; 11 KV Bays as per standard specifications  to facilitate stringing of bus, erection of LA sets, AB Switches bolts &amp; Nuts etc. including painting with one coats of red oxide and two coats of Aluminium paint. GI bolts&amp;nuts shall be used.</v>
      </c>
      <c r="E8" s="6" t="str">
        <f>VLOOKUP(B8:B245,'[1]Badampet FINAL'!$B$2:$E$213,4,FALSE)</f>
        <v>Electrical work</v>
      </c>
      <c r="F8" s="6" t="s">
        <v>98</v>
      </c>
      <c r="G8" s="6" t="s">
        <v>270</v>
      </c>
      <c r="H8" s="3">
        <v>6600</v>
      </c>
      <c r="I8" s="1" t="s">
        <v>188</v>
      </c>
      <c r="J8" s="1">
        <f t="shared" si="0"/>
        <v>36300</v>
      </c>
    </row>
    <row r="9" spans="1:10" ht="105">
      <c r="A9" s="1">
        <v>7</v>
      </c>
      <c r="B9" s="1" t="s">
        <v>6</v>
      </c>
      <c r="C9" s="1">
        <v>115</v>
      </c>
      <c r="D9" s="6" t="str">
        <f>VLOOKUP(B9:B246,'[1]Badampet FINAL'!$B$2:$E$213,3,FALSE)</f>
        <v>Erection of 33kV and 11kV Strung Bus with Panther (200Sqmm) ACSR Conductor: Erection of 33kV and 11kV  Bus over the Substation  structures with 200sqmm Panther ACSR conductor and giving Jumpers to connect the Switch gear by providing the suitable T clamps and round clamps suitable to Post type insulators &amp;  Insulators.</v>
      </c>
      <c r="E9" s="6" t="str">
        <f>VLOOKUP(B9:B246,'[1]Badampet FINAL'!$B$2:$E$213,4,FALSE)</f>
        <v>Electrical work</v>
      </c>
      <c r="F9" s="6" t="s">
        <v>99</v>
      </c>
      <c r="G9" s="6" t="s">
        <v>270</v>
      </c>
      <c r="H9" s="1">
        <v>327.68</v>
      </c>
      <c r="I9" s="1" t="s">
        <v>189</v>
      </c>
      <c r="J9" s="1">
        <f t="shared" si="0"/>
        <v>37683.200000000004</v>
      </c>
    </row>
    <row r="10" spans="1:10" ht="90">
      <c r="A10" s="1">
        <v>8</v>
      </c>
      <c r="B10" s="1" t="s">
        <v>7</v>
      </c>
      <c r="C10" s="1">
        <v>2</v>
      </c>
      <c r="D10" s="6" t="str">
        <f>VLOOKUP(B10:B247,'[1]Badampet FINAL'!$B$2:$E$213,3,FALSE)</f>
        <v>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v>
      </c>
      <c r="E10" s="6" t="str">
        <f>VLOOKUP(B10:B247,'[1]Badampet FINAL'!$B$2:$E$213,4,FALSE)</f>
        <v>Electrical work</v>
      </c>
      <c r="F10" s="6" t="s">
        <v>100</v>
      </c>
      <c r="G10" s="6" t="s">
        <v>270</v>
      </c>
      <c r="H10" s="3">
        <v>4500</v>
      </c>
      <c r="I10" s="1" t="s">
        <v>186</v>
      </c>
      <c r="J10" s="1">
        <f t="shared" si="0"/>
        <v>9000</v>
      </c>
    </row>
    <row r="11" spans="1:10" ht="90">
      <c r="A11" s="1">
        <v>9</v>
      </c>
      <c r="B11" s="1" t="s">
        <v>8</v>
      </c>
      <c r="C11" s="1">
        <v>10</v>
      </c>
      <c r="D11" s="6" t="str">
        <f>VLOOKUP(B11:B248,'[1]Badampet FINAL'!$B$2:$E$213,3,FALSE)</f>
        <v>Erection of 11kV AB Switches 800/400 Amps includes Assembling, Erection and alignment for normal Operation for perfect closing and opening and providing Jumpers on either side of AB Switch with Panther ACSR.The AB switch operating rod shall be provided with proper locking arrangement with locks of reputed Company.</v>
      </c>
      <c r="E11" s="6" t="str">
        <f>VLOOKUP(B11:B248,'[1]Badampet FINAL'!$B$2:$E$213,4,FALSE)</f>
        <v>Electrical work</v>
      </c>
      <c r="F11" s="6" t="s">
        <v>101</v>
      </c>
      <c r="G11" s="6" t="s">
        <v>270</v>
      </c>
      <c r="H11" s="3">
        <v>3200</v>
      </c>
      <c r="I11" s="1" t="s">
        <v>186</v>
      </c>
      <c r="J11" s="1">
        <f t="shared" si="0"/>
        <v>32000</v>
      </c>
    </row>
    <row r="12" spans="1:10" ht="105">
      <c r="A12" s="1">
        <v>10</v>
      </c>
      <c r="B12" s="1" t="s">
        <v>9</v>
      </c>
      <c r="C12" s="1">
        <v>3</v>
      </c>
      <c r="D12" s="6" t="str">
        <f>VLOOKUP(B12:B249,'[1]Badampet FINAL'!$B$2:$E$213,3,FALSE)</f>
        <v>Supply &amp; erection of 11 kV 400 A convential single(1/3)  phasing AB switches.includes Assembling, Erection and alignment for normal Operation for perfect closing and opening and providing Jumpers on either side of AB Switch with Panther ACSR.The AB switch operating rod shall be provided with proper locking arrangement with locks of reputed Company.</v>
      </c>
      <c r="E12" s="6" t="str">
        <f>VLOOKUP(B12:B249,'[1]Badampet FINAL'!$B$2:$E$213,4,FALSE)</f>
        <v>Electrical work</v>
      </c>
      <c r="F12" s="6" t="s">
        <v>102</v>
      </c>
      <c r="G12" s="6" t="s">
        <v>270</v>
      </c>
      <c r="H12" s="3">
        <v>4232</v>
      </c>
      <c r="I12" s="1" t="s">
        <v>186</v>
      </c>
      <c r="J12" s="1">
        <f t="shared" si="0"/>
        <v>12696</v>
      </c>
    </row>
    <row r="13" spans="1:10" ht="60">
      <c r="A13" s="1">
        <v>11</v>
      </c>
      <c r="B13" s="1" t="s">
        <v>10</v>
      </c>
      <c r="C13" s="1">
        <v>2</v>
      </c>
      <c r="D13" s="6" t="str">
        <f>VLOOKUP(B13:B250,'[1]Badampet FINAL'!$B$2:$E$213,3,FALSE)</f>
        <v>Hoisting of Insulators and hardware, stretching the conductor and stringing of 33 kV bus comprising of three phases with Single Zebra/panther conductor to a tension of 450kgs.(Bus section of 4.5mt).</v>
      </c>
      <c r="E13" s="6" t="str">
        <f>VLOOKUP(B13:B250,'[1]Badampet FINAL'!$B$2:$E$213,4,FALSE)</f>
        <v>Electrical work</v>
      </c>
      <c r="F13" s="6" t="s">
        <v>103</v>
      </c>
      <c r="G13" s="6" t="s">
        <v>270</v>
      </c>
      <c r="H13" s="1">
        <v>781</v>
      </c>
      <c r="I13" s="1" t="s">
        <v>186</v>
      </c>
      <c r="J13" s="1">
        <f t="shared" si="0"/>
        <v>1562</v>
      </c>
    </row>
    <row r="14" spans="1:10" ht="60">
      <c r="A14" s="1">
        <v>12</v>
      </c>
      <c r="B14" s="1" t="s">
        <v>11</v>
      </c>
      <c r="C14" s="1">
        <v>4</v>
      </c>
      <c r="D14" s="6" t="str">
        <f>VLOOKUP(B14:B251,'[1]Badampet FINAL'!$B$2:$E$213,3,FALSE)</f>
        <v>Hoisting of Insulators and hardware, stretching the conductor and stringing of 11 kV bus comprising of three phases with Single Zebra/panther conductor to a tension of 450kgs.(Bus section of 3.5mt)</v>
      </c>
      <c r="E14" s="6" t="str">
        <f>VLOOKUP(B14:B251,'[1]Badampet FINAL'!$B$2:$E$213,4,FALSE)</f>
        <v>Electrical work</v>
      </c>
      <c r="F14" s="6" t="s">
        <v>104</v>
      </c>
      <c r="G14" s="6" t="s">
        <v>270</v>
      </c>
      <c r="H14" s="1">
        <v>507</v>
      </c>
      <c r="I14" s="1" t="s">
        <v>186</v>
      </c>
      <c r="J14" s="1">
        <f t="shared" si="0"/>
        <v>2028</v>
      </c>
    </row>
    <row r="15" spans="1:10" ht="30">
      <c r="A15" s="1">
        <v>13</v>
      </c>
      <c r="B15" s="1" t="s">
        <v>12</v>
      </c>
      <c r="C15" s="1">
        <v>12</v>
      </c>
      <c r="D15" s="6" t="str">
        <f>VLOOKUP(B15:B252,'[1]Badampet FINAL'!$B$2:$E$213,3,FALSE)</f>
        <v>Painting of operating rods of 33kV, 11kV AB switches with post office red colour (including cost of paint)</v>
      </c>
      <c r="E15" s="6" t="str">
        <f>VLOOKUP(B15:B252,'[1]Badampet FINAL'!$B$2:$E$213,4,FALSE)</f>
        <v>Electrical work</v>
      </c>
      <c r="F15" s="6" t="s">
        <v>105</v>
      </c>
      <c r="G15" s="6" t="s">
        <v>270</v>
      </c>
      <c r="H15" s="1">
        <v>142</v>
      </c>
      <c r="I15" s="1" t="s">
        <v>186</v>
      </c>
      <c r="J15" s="1">
        <f t="shared" si="0"/>
        <v>1704</v>
      </c>
    </row>
    <row r="16" spans="1:10" ht="45">
      <c r="A16" s="1">
        <v>14</v>
      </c>
      <c r="B16" s="1" t="s">
        <v>13</v>
      </c>
      <c r="C16" s="1">
        <v>16.46</v>
      </c>
      <c r="D16" s="6" t="str">
        <f>VLOOKUP(B16:B253,'[1]Badampet FINAL'!$B$2:$E$213,3,FALSE)</f>
        <v>Excavation of pit in all types of soils of size 2.2x2.2x0.85Mts.for Construction of Plinths for VCB (33KV &amp; 11 KV )</v>
      </c>
      <c r="E16" s="6" t="str">
        <f>VLOOKUP(B16:B253,'[1]Badampet FINAL'!$B$2:$E$213,4,FALSE)</f>
        <v>Earth work</v>
      </c>
      <c r="F16" s="6" t="s">
        <v>106</v>
      </c>
      <c r="G16" s="6" t="s">
        <v>270</v>
      </c>
      <c r="H16" s="1">
        <v>331</v>
      </c>
      <c r="I16" s="1" t="s">
        <v>187</v>
      </c>
      <c r="J16" s="1">
        <f t="shared" si="0"/>
        <v>5448.26</v>
      </c>
    </row>
    <row r="17" spans="1:10" ht="90">
      <c r="A17" s="1">
        <v>15</v>
      </c>
      <c r="B17" s="1" t="s">
        <v>14</v>
      </c>
      <c r="C17" s="1">
        <v>22.24</v>
      </c>
      <c r="D17" s="6" t="str">
        <f>VLOOKUP(B17:B254,'[1]Badampet FINAL'!$B$2:$E$213,3,FALSE)</f>
        <v xml:space="preserve"> Providing of  Base concreting  (2.2x2.2x0.15 Mts)  with 1:3:6 Concrete mix. Using form boxes, Providing of Concreting (2x2x1.0mts)  with 1:3:6 Cocrete mix. Plastering of the plinth for smooth finishing with 12mm thick 1:3 cement motor and providing two coats white washing for part of the plinth above groung level.   </v>
      </c>
      <c r="E17" s="6" t="str">
        <f>VLOOKUP(B17:B254,'[1]Badampet FINAL'!$B$2:$E$213,4,FALSE)</f>
        <v>Civil work</v>
      </c>
      <c r="F17" s="6" t="s">
        <v>107</v>
      </c>
      <c r="G17" s="6" t="s">
        <v>270</v>
      </c>
      <c r="H17" s="3">
        <v>5160</v>
      </c>
      <c r="I17" s="1" t="s">
        <v>187</v>
      </c>
      <c r="J17" s="1">
        <f t="shared" si="0"/>
        <v>114758.39999999999</v>
      </c>
    </row>
    <row r="18" spans="1:10" ht="75">
      <c r="A18" s="1">
        <v>16</v>
      </c>
      <c r="B18" s="1" t="s">
        <v>15</v>
      </c>
      <c r="C18" s="1">
        <v>4</v>
      </c>
      <c r="D18" s="6" t="str">
        <f>VLOOKUP(B18:B255,'[1]Badampet FINAL'!$B$2:$E$213,3,FALSE)</f>
        <v>Erection of Switchgear complete for 11 kV  VCB includes Assembling the VCB Structures and mounting the VCBs over the already erected foudation including wiring of Breaker Control Panel/CTs, erection of CTs and control pannel providing Jumpers.</v>
      </c>
      <c r="E18" s="6" t="str">
        <f>VLOOKUP(B18:B255,'[1]Badampet FINAL'!$B$2:$E$213,4,FALSE)</f>
        <v>Electrical work</v>
      </c>
      <c r="F18" s="6" t="s">
        <v>108</v>
      </c>
      <c r="G18" s="6" t="s">
        <v>270</v>
      </c>
      <c r="H18" s="3">
        <v>12000</v>
      </c>
      <c r="I18" s="1" t="s">
        <v>186</v>
      </c>
      <c r="J18" s="1">
        <f t="shared" si="0"/>
        <v>48000</v>
      </c>
    </row>
    <row r="19" spans="1:10" ht="30">
      <c r="A19" s="1">
        <v>17</v>
      </c>
      <c r="B19" s="1" t="s">
        <v>16</v>
      </c>
      <c r="C19" s="1">
        <v>2</v>
      </c>
      <c r="D19" s="6" t="str">
        <f>VLOOKUP(B19:B256,'[1]Badampet FINAL'!$B$2:$E$213,3,FALSE)</f>
        <v xml:space="preserve">Erection of 33KV Lightening Arrestors station type complete including jumpering. </v>
      </c>
      <c r="E19" s="6" t="str">
        <f>VLOOKUP(B19:B256,'[1]Badampet FINAL'!$B$2:$E$213,4,FALSE)</f>
        <v>Electrical work</v>
      </c>
      <c r="F19" s="6" t="s">
        <v>109</v>
      </c>
      <c r="G19" s="6" t="s">
        <v>270</v>
      </c>
      <c r="H19" s="1">
        <v>880</v>
      </c>
      <c r="I19" s="1" t="s">
        <v>190</v>
      </c>
      <c r="J19" s="1">
        <f t="shared" si="0"/>
        <v>1760</v>
      </c>
    </row>
    <row r="20" spans="1:10" ht="30">
      <c r="A20" s="1">
        <v>18</v>
      </c>
      <c r="B20" s="1" t="s">
        <v>17</v>
      </c>
      <c r="C20" s="1">
        <v>1</v>
      </c>
      <c r="D20" s="6" t="str">
        <f>VLOOKUP(B20:B257,'[1]Badampet FINAL'!$B$2:$E$213,3,FALSE)</f>
        <v xml:space="preserve">Erection of 11 KV Lightening Arrestors station type complete including jumpering. </v>
      </c>
      <c r="E20" s="6" t="str">
        <f>VLOOKUP(B20:B257,'[1]Badampet FINAL'!$B$2:$E$213,4,FALSE)</f>
        <v>Electrical work</v>
      </c>
      <c r="F20" s="6" t="s">
        <v>110</v>
      </c>
      <c r="G20" s="6" t="s">
        <v>270</v>
      </c>
      <c r="H20" s="1">
        <v>559</v>
      </c>
      <c r="I20" s="1" t="s">
        <v>190</v>
      </c>
      <c r="J20" s="1">
        <f t="shared" si="0"/>
        <v>559</v>
      </c>
    </row>
    <row r="21" spans="1:10" ht="30">
      <c r="A21" s="1">
        <v>19</v>
      </c>
      <c r="B21" s="1" t="s">
        <v>18</v>
      </c>
      <c r="C21" s="1">
        <v>3</v>
      </c>
      <c r="D21" s="6" t="str">
        <f>VLOOKUP(B21:B258,'[1]Badampet FINAL'!$B$2:$E$213,3,FALSE)</f>
        <v xml:space="preserve">Erection of 11 KV Lightening Arrestors line type complete including jumpering. </v>
      </c>
      <c r="E21" s="6" t="str">
        <f>VLOOKUP(B21:B258,'[1]Badampet FINAL'!$B$2:$E$213,4,FALSE)</f>
        <v>Electrical work</v>
      </c>
      <c r="F21" s="6" t="s">
        <v>111</v>
      </c>
      <c r="G21" s="6" t="s">
        <v>270</v>
      </c>
      <c r="H21" s="1">
        <v>505</v>
      </c>
      <c r="I21" s="1" t="s">
        <v>190</v>
      </c>
      <c r="J21" s="1">
        <f t="shared" si="0"/>
        <v>1515</v>
      </c>
    </row>
    <row r="22" spans="1:10" ht="30">
      <c r="A22" s="1">
        <v>20</v>
      </c>
      <c r="B22" s="1" t="s">
        <v>19</v>
      </c>
      <c r="C22" s="1">
        <v>1</v>
      </c>
      <c r="D22" s="6" t="str">
        <f>VLOOKUP(B22:B259,'[1]Badampet FINAL'!$B$2:$E$213,3,FALSE)</f>
        <v>Supply of 33kv  HG fuse set including providing of jumpers</v>
      </c>
      <c r="E22" s="6" t="str">
        <f>VLOOKUP(B22:B259,'[1]Badampet FINAL'!$B$2:$E$213,4,FALSE)</f>
        <v>Electrical work</v>
      </c>
      <c r="F22" s="6" t="s">
        <v>112</v>
      </c>
      <c r="G22" s="6" t="s">
        <v>270</v>
      </c>
      <c r="H22" s="3">
        <v>6431</v>
      </c>
      <c r="I22" s="1" t="s">
        <v>190</v>
      </c>
      <c r="J22" s="1">
        <f t="shared" si="0"/>
        <v>6431</v>
      </c>
    </row>
    <row r="23" spans="1:10" ht="30">
      <c r="A23" s="1">
        <v>21</v>
      </c>
      <c r="B23" s="1" t="s">
        <v>20</v>
      </c>
      <c r="C23" s="1">
        <v>1</v>
      </c>
      <c r="D23" s="6" t="str">
        <f>VLOOKUP(B23:B260,'[1]Badampet FINAL'!$B$2:$E$213,3,FALSE)</f>
        <v>Erection of 33kv HG fuse set including providing of jumpers</v>
      </c>
      <c r="E23" s="6" t="str">
        <f>VLOOKUP(B23:B260,'[1]Badampet FINAL'!$B$2:$E$213,4,FALSE)</f>
        <v>Electrical work</v>
      </c>
      <c r="F23" s="6" t="s">
        <v>113</v>
      </c>
      <c r="G23" s="6" t="s">
        <v>270</v>
      </c>
      <c r="H23" s="3">
        <v>1331.81</v>
      </c>
      <c r="I23" s="1" t="s">
        <v>190</v>
      </c>
      <c r="J23" s="1">
        <f t="shared" si="0"/>
        <v>1331.81</v>
      </c>
    </row>
    <row r="24" spans="1:10" ht="30">
      <c r="A24" s="1">
        <v>22</v>
      </c>
      <c r="B24" s="1" t="s">
        <v>21</v>
      </c>
      <c r="C24" s="1">
        <v>1</v>
      </c>
      <c r="D24" s="6" t="str">
        <f>VLOOKUP(B24:B261,'[1]Badampet FINAL'!$B$2:$E$213,3,FALSE)</f>
        <v>Supply of 11kv HG fuse set including providing of jumpers</v>
      </c>
      <c r="E24" s="6" t="str">
        <f>VLOOKUP(B24:B261,'[1]Badampet FINAL'!$B$2:$E$213,4,FALSE)</f>
        <v>Electrical work</v>
      </c>
      <c r="F24" s="6" t="s">
        <v>114</v>
      </c>
      <c r="G24" s="6" t="s">
        <v>270</v>
      </c>
      <c r="H24" s="3">
        <v>1733.75</v>
      </c>
      <c r="I24" s="1" t="s">
        <v>190</v>
      </c>
      <c r="J24" s="1">
        <f t="shared" si="0"/>
        <v>1733.75</v>
      </c>
    </row>
    <row r="25" spans="1:10" ht="30">
      <c r="A25" s="1">
        <v>23</v>
      </c>
      <c r="B25" s="1" t="s">
        <v>22</v>
      </c>
      <c r="C25" s="1">
        <v>1</v>
      </c>
      <c r="D25" s="6" t="str">
        <f>VLOOKUP(B25:B262,'[1]Badampet FINAL'!$B$2:$E$213,3,FALSE)</f>
        <v>Erection of 11kv HG fuse set including providing of jumpers</v>
      </c>
      <c r="E25" s="6" t="str">
        <f>VLOOKUP(B25:B262,'[1]Badampet FINAL'!$B$2:$E$213,4,FALSE)</f>
        <v>Electrical work</v>
      </c>
      <c r="F25" s="6" t="s">
        <v>115</v>
      </c>
      <c r="G25" s="6" t="s">
        <v>270</v>
      </c>
      <c r="H25" s="1">
        <v>740.52</v>
      </c>
      <c r="I25" s="1" t="s">
        <v>190</v>
      </c>
      <c r="J25" s="1">
        <f t="shared" si="0"/>
        <v>740.52</v>
      </c>
    </row>
    <row r="26" spans="1:10" ht="30">
      <c r="A26" s="1">
        <v>24</v>
      </c>
      <c r="B26" s="1" t="s">
        <v>23</v>
      </c>
      <c r="C26" s="1">
        <v>22</v>
      </c>
      <c r="D26" s="6" t="str">
        <f>VLOOKUP(B26:B263,'[1]Badampet FINAL'!$B$2:$E$213,3,FALSE)</f>
        <v>Supply of C I earth pipe of size 100mm dia, 2.75mtrs long for earth electrode</v>
      </c>
      <c r="E26" s="6" t="str">
        <f>VLOOKUP(B26:B263,'[1]Badampet FINAL'!$B$2:$E$213,4,FALSE)</f>
        <v>Electrical work</v>
      </c>
      <c r="F26" s="6" t="s">
        <v>116</v>
      </c>
      <c r="G26" s="6" t="s">
        <v>270</v>
      </c>
      <c r="H26" s="3">
        <v>3486</v>
      </c>
      <c r="I26" s="1" t="s">
        <v>186</v>
      </c>
      <c r="J26" s="1">
        <f t="shared" si="0"/>
        <v>76692</v>
      </c>
    </row>
    <row r="27" spans="1:10" ht="90">
      <c r="A27" s="1">
        <v>25</v>
      </c>
      <c r="B27" s="1" t="s">
        <v>24</v>
      </c>
      <c r="C27" s="1">
        <v>22</v>
      </c>
      <c r="D27" s="6" t="str">
        <f>VLOOKUP(B27:B264,'[1]Badampet FINAL'!$B$2:$E$213,3,FALSE)</f>
        <v>Erection of Earth Electrode including Providing of earthing with excavation of earth pit (0.6x0.6x2.4Mtrs) duly filling with Bentonite, earth, running of earth wire etc., complete including cost of Bentonite, RCC collar of size 0.6M dia x 0.5M height. Bentonite powder (2bags)of quanity 50kgs per each earth pit shall be provided.</v>
      </c>
      <c r="E27" s="6" t="str">
        <f>VLOOKUP(B27:B264,'[1]Badampet FINAL'!$B$2:$E$213,4,FALSE)</f>
        <v>Earth work</v>
      </c>
      <c r="F27" s="6" t="s">
        <v>117</v>
      </c>
      <c r="G27" s="6" t="s">
        <v>270</v>
      </c>
      <c r="H27" s="3">
        <v>1234.2</v>
      </c>
      <c r="I27" s="1" t="s">
        <v>186</v>
      </c>
      <c r="J27" s="1">
        <f t="shared" si="0"/>
        <v>27152.400000000001</v>
      </c>
    </row>
    <row r="28" spans="1:10" ht="75">
      <c r="A28" s="1">
        <v>26</v>
      </c>
      <c r="B28" s="1" t="s">
        <v>25</v>
      </c>
      <c r="C28" s="1">
        <v>500</v>
      </c>
      <c r="D28" s="6" t="str">
        <f>VLOOKUP(B28:B265,'[1]Badampet FINAL'!$B$2:$E$213,3,FALSE)</f>
        <v>Formation of Earth mat includes Laying of earth mat with MS Flat including fixing of earth flat, welding connecting to equipment &amp; including connecting to cast iron pipes as per technical specification.75x8 mm MS flat for Earth mat and connecting to electrodes.</v>
      </c>
      <c r="E28" s="6" t="str">
        <f>VLOOKUP(B28:B265,'[1]Badampet FINAL'!$B$2:$E$213,4,FALSE)</f>
        <v>Electrical work</v>
      </c>
      <c r="F28" s="6" t="s">
        <v>118</v>
      </c>
      <c r="G28" s="6" t="s">
        <v>270</v>
      </c>
      <c r="H28" s="1">
        <v>65</v>
      </c>
      <c r="I28" s="1" t="s">
        <v>191</v>
      </c>
      <c r="J28" s="1">
        <f t="shared" si="0"/>
        <v>32500</v>
      </c>
    </row>
    <row r="29" spans="1:10" ht="90">
      <c r="A29" s="1">
        <v>27</v>
      </c>
      <c r="B29" s="1" t="s">
        <v>26</v>
      </c>
      <c r="C29" s="1">
        <v>950</v>
      </c>
      <c r="D29" s="6" t="str">
        <f>VLOOKUP(B29:B266,'[1]Badampet FINAL'!$B$2:$E$213,3,FALSE)</f>
        <v>Formation of Earth mat includes Laying of earth mat with MS Flat including fixing of earth flat, welding connecting to equipment &amp; including connecting to cast iron pipes as per technical specification. 50x6 mm MS flat for raisers, double flat shall be run for structure poles raisers &amp; equipment earthing.</v>
      </c>
      <c r="E29" s="6" t="str">
        <f>VLOOKUP(B29:B266,'[1]Badampet FINAL'!$B$2:$E$213,4,FALSE)</f>
        <v>Electrical work</v>
      </c>
      <c r="F29" s="6" t="s">
        <v>119</v>
      </c>
      <c r="G29" s="6" t="s">
        <v>270</v>
      </c>
      <c r="H29" s="1">
        <v>41</v>
      </c>
      <c r="I29" s="1" t="s">
        <v>191</v>
      </c>
      <c r="J29" s="1">
        <f t="shared" si="0"/>
        <v>38950</v>
      </c>
    </row>
    <row r="30" spans="1:10" ht="45">
      <c r="A30" s="1">
        <v>28</v>
      </c>
      <c r="B30" s="1" t="s">
        <v>27</v>
      </c>
      <c r="C30" s="1">
        <v>2</v>
      </c>
      <c r="D30" s="6" t="str">
        <f>VLOOKUP(B30:B267,'[1]Badampet FINAL'!$B$2:$E$213,3,FALSE)</f>
        <v xml:space="preserve">Providing of double earthing for neutral with flexible copper jumpers of adequate size including arrangement by fixing M.S.Channel 100x50mm. </v>
      </c>
      <c r="E30" s="6" t="str">
        <f>VLOOKUP(B30:B267,'[1]Badampet FINAL'!$B$2:$E$213,4,FALSE)</f>
        <v>Electrical work</v>
      </c>
      <c r="F30" s="6" t="s">
        <v>120</v>
      </c>
      <c r="G30" s="6" t="s">
        <v>270</v>
      </c>
      <c r="H30" s="3">
        <v>4725</v>
      </c>
      <c r="I30" s="1" t="s">
        <v>186</v>
      </c>
      <c r="J30" s="1">
        <f t="shared" si="0"/>
        <v>9450</v>
      </c>
    </row>
    <row r="31" spans="1:10" ht="30">
      <c r="A31" s="1">
        <v>29</v>
      </c>
      <c r="B31" s="1" t="s">
        <v>28</v>
      </c>
      <c r="C31" s="1">
        <v>4</v>
      </c>
      <c r="D31" s="6" t="str">
        <f>VLOOKUP(B31:B268,'[1]Badampet FINAL'!$B$2:$E$213,3,FALSE)</f>
        <v xml:space="preserve">Erection of 24 Volts Battery along with Charger on the VCB plinth and giving DC supply to VCB's. </v>
      </c>
      <c r="E31" s="6" t="str">
        <f>VLOOKUP(B31:B268,'[1]Badampet FINAL'!$B$2:$E$213,4,FALSE)</f>
        <v>Electrical work</v>
      </c>
      <c r="F31" s="6" t="s">
        <v>121</v>
      </c>
      <c r="G31" s="6" t="s">
        <v>270</v>
      </c>
      <c r="H31" s="3">
        <v>1050</v>
      </c>
      <c r="I31" s="1" t="s">
        <v>186</v>
      </c>
      <c r="J31" s="1">
        <f t="shared" si="0"/>
        <v>4200</v>
      </c>
    </row>
    <row r="32" spans="1:10" ht="75">
      <c r="A32" s="1">
        <v>30</v>
      </c>
      <c r="B32" s="1" t="s">
        <v>29</v>
      </c>
      <c r="C32" s="1">
        <v>600</v>
      </c>
      <c r="D32" s="6" t="str">
        <f>VLOOKUP(B32:B269,'[1]Badampet FINAL'!$B$2:$E$213,3,FALSE)</f>
        <v>Laying of 4 core/10 core 2.5 sq. mm.Copper control cable includes excavation of  earth and back filling with sand and earth in alternate layers . The cable termination shall be made by providing proper size lugs and shall be identified with colours.</v>
      </c>
      <c r="E32" s="6" t="str">
        <f>VLOOKUP(B32:B269,'[1]Badampet FINAL'!$B$2:$E$213,4,FALSE)</f>
        <v>Electrical work</v>
      </c>
      <c r="F32" s="6" t="s">
        <v>122</v>
      </c>
      <c r="G32" s="6" t="s">
        <v>270</v>
      </c>
      <c r="H32" s="1">
        <v>15</v>
      </c>
      <c r="I32" s="1" t="s">
        <v>191</v>
      </c>
      <c r="J32" s="1">
        <f t="shared" si="0"/>
        <v>9000</v>
      </c>
    </row>
    <row r="33" spans="1:10" ht="75">
      <c r="A33" s="1">
        <v>31</v>
      </c>
      <c r="B33" s="1" t="s">
        <v>30</v>
      </c>
      <c r="C33" s="1">
        <v>1</v>
      </c>
      <c r="D33" s="6" t="str">
        <f>VLOOKUP(B33:B270,'[1]Badampet FINAL'!$B$2:$E$213,3,FALSE)</f>
        <v xml:space="preserve"> Erection of 25 KVA Three phase Station Transformer on the Substation Structures and giving jumpers/connections on HT side to the 11kV bus. Belting angle shall be provided both sides of DTR for securing DTR firmly in position.</v>
      </c>
      <c r="E33" s="6" t="str">
        <f>VLOOKUP(B33:B270,'[1]Badampet FINAL'!$B$2:$E$213,4,FALSE)</f>
        <v>Electrical work</v>
      </c>
      <c r="F33" s="6" t="s">
        <v>123</v>
      </c>
      <c r="G33" s="6" t="s">
        <v>270</v>
      </c>
      <c r="H33" s="3">
        <v>1139.95</v>
      </c>
      <c r="I33" s="1" t="s">
        <v>186</v>
      </c>
      <c r="J33" s="1">
        <f t="shared" si="0"/>
        <v>1139.95</v>
      </c>
    </row>
    <row r="34" spans="1:10" ht="195">
      <c r="A34" s="1">
        <v>32</v>
      </c>
      <c r="B34" s="1" t="s">
        <v>31</v>
      </c>
      <c r="C34" s="1">
        <v>1</v>
      </c>
      <c r="D34" s="6" t="str">
        <f>VLOOKUP(B34:B271,'[1]Badampet FINAL'!$B$2:$E$213,3,FALSE)</f>
        <v>Supply of AC Panel Board includes:                                                                                                             
Fixing of 1 No.100A, MCCB, 10kA capacity of any standard make including material cost.                                                                                                                                                       Fixing of suitable panel box 3x3x1 with M.S.Sheet of 16 SWG with front door compartments inclusive of material cost &amp; powder coating (with C Channel ).                
Fabrication of panel                                                                                                      
Fixing of 96x96mm analog voltmeter with VSS switch                                                                       
Fixing of 20A HRC fuse                                                                                           
Fixing of 3 phase supply indicator kwith HRC fuses                                                         
Supply and fixing of 6 Sqmm copper flexible wire (PVC)                                                                                             
Fixing of Stud type TBs for outgoing feeder                                                                       
Fixing of Epoxy bus supports.</v>
      </c>
      <c r="E34" s="6" t="str">
        <f>VLOOKUP(B34:B271,'[1]Badampet FINAL'!$B$2:$E$213,4,FALSE)</f>
        <v>Electrical work</v>
      </c>
      <c r="F34" s="6" t="s">
        <v>124</v>
      </c>
      <c r="G34" s="6" t="s">
        <v>270</v>
      </c>
      <c r="H34" s="3">
        <v>42000</v>
      </c>
      <c r="I34" s="1" t="s">
        <v>186</v>
      </c>
      <c r="J34" s="1">
        <f t="shared" si="0"/>
        <v>42000</v>
      </c>
    </row>
    <row r="35" spans="1:10" ht="345">
      <c r="A35" s="1">
        <v>33</v>
      </c>
      <c r="B35" s="1" t="s">
        <v>32</v>
      </c>
      <c r="C35" s="1">
        <v>1</v>
      </c>
      <c r="D35" s="6" t="str">
        <f>VLOOKUP(B35:B272,'[1]Badampet FINAL'!$B$2:$E$213,3,FALSE)</f>
        <v>Supply of DC Panel Board                                                                                            
Fixing of suitable panel box of size 6'x6'x1' with M S sheet of 16 SWG with back doors (4'x6') and on front side with provision to fix up bakelite hylam sheet size of 4'x6' including cost of the panel with powder coating.                                                                                                
Fixing of best quality of angles for panel.                                                                                              
Fixing of C Channelfor panel.                                                                            
Fabrication of control panel including making suitable holes and board                                                                                                 
Fixing of Stud type TBs for outgoing feeder                                                                                
Fixing of 24V DC pilot lamps of standard make                                                                                                          
Fixing of healthy trip push buttons with LED lamp                                                                        
Fixing of plain switches for alarm acceptance and for PTR signal                                                                                               
Fixing of ON/OFF push buttons                                                                         
Fixing of digital volt meter for 11kV                                                                                                                 
Fixing of VSS of standard make,                                                                                
Fixing of Engraved AL plates for Alarm panel of various VCB                                                                         
Laying of 2.5Sqmm copper flexible wire for internal wiring .                                                              
Fixing of digital frequency meter                                                                                                         
Fixing of Copper lugs and ferrules for internal wiring.                                                                   
Fixing of 4" Gang bells 24V DC                                                                                                       
Fixing of flow diagram with rading strip                                                                         
Fixing of HRC fuse units</v>
      </c>
      <c r="E35" s="6" t="str">
        <f>VLOOKUP(B35:B272,'[1]Badampet FINAL'!$B$2:$E$213,4,FALSE)</f>
        <v>Electrical work</v>
      </c>
      <c r="F35" s="6" t="s">
        <v>125</v>
      </c>
      <c r="G35" s="6" t="s">
        <v>270</v>
      </c>
      <c r="H35" s="3">
        <v>42500</v>
      </c>
      <c r="I35" s="1" t="s">
        <v>186</v>
      </c>
      <c r="J35" s="1">
        <f t="shared" si="0"/>
        <v>42500</v>
      </c>
    </row>
    <row r="36" spans="1:10" ht="60">
      <c r="A36" s="1">
        <v>34</v>
      </c>
      <c r="B36" s="1" t="s">
        <v>33</v>
      </c>
      <c r="C36" s="1">
        <v>2</v>
      </c>
      <c r="D36" s="8" t="s">
        <v>272</v>
      </c>
      <c r="E36" s="6" t="s">
        <v>271</v>
      </c>
      <c r="F36" s="6" t="s">
        <v>126</v>
      </c>
      <c r="G36" s="6" t="s">
        <v>270</v>
      </c>
      <c r="H36" s="3">
        <v>1930</v>
      </c>
      <c r="I36" s="1" t="s">
        <v>186</v>
      </c>
      <c r="J36" s="1">
        <f t="shared" si="0"/>
        <v>3860</v>
      </c>
    </row>
    <row r="37" spans="1:10" ht="75">
      <c r="A37" s="1">
        <v>35</v>
      </c>
      <c r="B37" s="1" t="s">
        <v>34</v>
      </c>
      <c r="C37" s="1">
        <v>8</v>
      </c>
      <c r="D37" s="6" t="str">
        <f>VLOOKUP(B37:B274,'[1]Badampet FINAL'!$B$2:$E$213,3,FALSE)</f>
        <v>Erection of 8.0 Mts PSCC  Poles complete with necessary hard ware for yard lighting excluding the cost of Pit Excavation. Each Location of pole shall be numbered with colour paints.The contractor has to supply GI Bolts and  Nuts.</v>
      </c>
      <c r="E37" s="6" t="str">
        <f>VLOOKUP(B37:B274,'[1]Badampet FINAL'!$B$2:$E$213,4,FALSE)</f>
        <v>Electrical work</v>
      </c>
      <c r="F37" s="6" t="s">
        <v>127</v>
      </c>
      <c r="G37" s="6" t="s">
        <v>270</v>
      </c>
      <c r="H37" s="3">
        <v>1500</v>
      </c>
      <c r="I37" s="1" t="s">
        <v>186</v>
      </c>
      <c r="J37" s="1">
        <f t="shared" si="0"/>
        <v>12000</v>
      </c>
    </row>
    <row r="38" spans="1:10" ht="45">
      <c r="A38" s="1">
        <v>36</v>
      </c>
      <c r="B38" s="1" t="s">
        <v>35</v>
      </c>
      <c r="C38" s="1">
        <v>8</v>
      </c>
      <c r="D38" s="6" t="str">
        <f>VLOOKUP(B38:B275,'[1]Badampet FINAL'!$B$2:$E$213,3,FALSE)</f>
        <v>Fixing of Metal halide/LED lamps with fixtures Make:Philips,Crompton,Bajaj junction box with MCB with 1.5M GI pipe complete.</v>
      </c>
      <c r="E38" s="6" t="str">
        <f>VLOOKUP(B38:B275,'[1]Badampet FINAL'!$B$2:$E$213,4,FALSE)</f>
        <v>Electrical work</v>
      </c>
      <c r="F38" s="6" t="s">
        <v>128</v>
      </c>
      <c r="G38" s="6" t="s">
        <v>270</v>
      </c>
      <c r="H38" s="3">
        <v>1268</v>
      </c>
      <c r="I38" s="1" t="s">
        <v>186</v>
      </c>
      <c r="J38" s="1">
        <f t="shared" si="0"/>
        <v>10144</v>
      </c>
    </row>
    <row r="39" spans="1:10" ht="45">
      <c r="A39" s="1">
        <v>37</v>
      </c>
      <c r="B39" s="1" t="s">
        <v>36</v>
      </c>
      <c r="C39" s="1">
        <v>8</v>
      </c>
      <c r="D39" s="6" t="str">
        <f>VLOOKUP(B39:B276,'[1]Badampet FINAL'!$B$2:$E$213,3,FALSE)</f>
        <v>Supply and Fixing  of junction box and Providing  with proper Fuse protection and required glauds suitable for Cable Terminations. The box shall be fixed on the pole.</v>
      </c>
      <c r="E39" s="6" t="str">
        <f>VLOOKUP(B39:B276,'[1]Badampet FINAL'!$B$2:$E$213,4,FALSE)</f>
        <v>Electrical work</v>
      </c>
      <c r="F39" s="6" t="s">
        <v>129</v>
      </c>
      <c r="G39" s="6" t="s">
        <v>270</v>
      </c>
      <c r="H39" s="1">
        <v>351.9</v>
      </c>
      <c r="I39" s="1" t="s">
        <v>186</v>
      </c>
      <c r="J39" s="1">
        <f t="shared" si="0"/>
        <v>2815.2</v>
      </c>
    </row>
    <row r="40" spans="1:10" ht="45">
      <c r="A40" s="1">
        <v>38</v>
      </c>
      <c r="B40" s="1" t="s">
        <v>37</v>
      </c>
      <c r="C40" s="1">
        <v>1</v>
      </c>
      <c r="D40" s="6" t="str">
        <f>VLOOKUP(B40:B277,'[1]Badampet FINAL'!$B$2:$E$213,3,FALSE)</f>
        <v>Erection of  marshalling box on the structure (pole mounted type) marshalling boxes shall be supplied by the constractor</v>
      </c>
      <c r="E40" s="6" t="str">
        <f>VLOOKUP(B40:B277,'[1]Badampet FINAL'!$B$2:$E$213,4,FALSE)</f>
        <v>Electrical work</v>
      </c>
      <c r="F40" s="6" t="s">
        <v>130</v>
      </c>
      <c r="G40" s="6" t="s">
        <v>270</v>
      </c>
      <c r="H40" s="3">
        <v>3085.5</v>
      </c>
      <c r="I40" s="1" t="s">
        <v>186</v>
      </c>
      <c r="J40" s="1">
        <f t="shared" si="0"/>
        <v>3085.5</v>
      </c>
    </row>
    <row r="41" spans="1:10" ht="30">
      <c r="A41" s="1">
        <v>39</v>
      </c>
      <c r="B41" s="1" t="s">
        <v>38</v>
      </c>
      <c r="C41" s="1">
        <v>1</v>
      </c>
      <c r="D41" s="6" t="str">
        <f>VLOOKUP(B41:B278,'[1]Badampet FINAL'!$B$2:$E$213,3,FALSE)</f>
        <v>Supply and fixing of filled sand bucket set complete (4 Nos. Buckets) with stand to mount fire buckets.</v>
      </c>
      <c r="E41" s="6" t="str">
        <f>VLOOKUP(B41:B278,'[1]Badampet FINAL'!$B$2:$E$213,4,FALSE)</f>
        <v>Electrical work</v>
      </c>
      <c r="F41" s="6" t="s">
        <v>131</v>
      </c>
      <c r="G41" s="6" t="s">
        <v>270</v>
      </c>
      <c r="H41" s="3">
        <v>1386</v>
      </c>
      <c r="I41" s="1" t="s">
        <v>190</v>
      </c>
      <c r="J41" s="1">
        <f t="shared" si="0"/>
        <v>1386</v>
      </c>
    </row>
    <row r="42" spans="1:10" ht="30">
      <c r="A42" s="1">
        <v>40</v>
      </c>
      <c r="B42" s="1" t="s">
        <v>39</v>
      </c>
      <c r="C42" s="1">
        <v>2</v>
      </c>
      <c r="D42" s="6" t="str">
        <f>VLOOKUP(B42:B279,'[1]Badampet FINAL'!$B$2:$E$213,3,FALSE)</f>
        <v>Supply and fixing of CO2 Cylinder set as per IS2878 Specifications.</v>
      </c>
      <c r="E42" s="6" t="str">
        <f>VLOOKUP(B42:B279,'[1]Badampet FINAL'!$B$2:$E$213,4,FALSE)</f>
        <v>Electrical work</v>
      </c>
      <c r="F42" s="6" t="s">
        <v>132</v>
      </c>
      <c r="G42" s="6" t="s">
        <v>270</v>
      </c>
      <c r="H42" s="3">
        <v>9240</v>
      </c>
      <c r="I42" s="1" t="s">
        <v>186</v>
      </c>
      <c r="J42" s="1">
        <f t="shared" si="0"/>
        <v>18480</v>
      </c>
    </row>
    <row r="43" spans="1:10" ht="75">
      <c r="A43" s="1">
        <v>41</v>
      </c>
      <c r="B43" s="1" t="s">
        <v>40</v>
      </c>
      <c r="C43" s="1">
        <v>1</v>
      </c>
      <c r="D43" s="6" t="str">
        <f>VLOOKUP(B43:B280,'[1]Badampet FINAL'!$B$2:$E$213,3,FALSE)</f>
        <v>Supplying and fixing of feeder indicator board to each of the 3Nos feeder breakers and LV breaker, danger boards made of 1'x1' and properly mounted on the structures. The letters written on the borad shall be 1.5"size with blue colour and background shall be of white colour</v>
      </c>
      <c r="E43" s="6" t="str">
        <f>VLOOKUP(B43:B280,'[1]Badampet FINAL'!$B$2:$E$213,4,FALSE)</f>
        <v>Electrical work</v>
      </c>
      <c r="F43" s="6" t="s">
        <v>133</v>
      </c>
      <c r="G43" s="6" t="s">
        <v>270</v>
      </c>
      <c r="H43" s="1">
        <v>551</v>
      </c>
      <c r="I43" s="1" t="s">
        <v>190</v>
      </c>
      <c r="J43" s="1">
        <f t="shared" si="0"/>
        <v>551</v>
      </c>
    </row>
    <row r="44" spans="1:10" ht="30">
      <c r="A44" s="1">
        <v>42</v>
      </c>
      <c r="B44" s="1" t="s">
        <v>41</v>
      </c>
      <c r="C44" s="1">
        <v>1</v>
      </c>
      <c r="D44" s="6" t="str">
        <f>VLOOKUP(B44:B281,'[1]Badampet FINAL'!$B$2:$E$213,3,FALSE)</f>
        <v>Supply and fixing of wooden board of size 3'x2'.5'indicating the layout of the Switch yard.</v>
      </c>
      <c r="E44" s="6" t="str">
        <f>VLOOKUP(B44:B281,'[1]Badampet FINAL'!$B$2:$E$213,4,FALSE)</f>
        <v>Electrical work</v>
      </c>
      <c r="F44" s="6" t="s">
        <v>134</v>
      </c>
      <c r="G44" s="6" t="s">
        <v>270</v>
      </c>
      <c r="H44" s="3">
        <v>1654</v>
      </c>
      <c r="I44" s="1" t="s">
        <v>186</v>
      </c>
      <c r="J44" s="1">
        <f t="shared" si="0"/>
        <v>1654</v>
      </c>
    </row>
    <row r="45" spans="1:10" ht="45">
      <c r="A45" s="1">
        <v>43</v>
      </c>
      <c r="B45" s="1" t="s">
        <v>42</v>
      </c>
      <c r="C45" s="1">
        <v>1</v>
      </c>
      <c r="D45" s="6" t="str">
        <f>VLOOKUP(B45:B282,'[1]Badampet FINAL'!$B$2:$E$213,3,FALSE)</f>
        <v>Supply and Erection of Permanent Name Board of on 3'x4' steel sheetmounted on steel frame as described in Specification.</v>
      </c>
      <c r="E45" s="6" t="str">
        <f>VLOOKUP(B45:B282,'[1]Badampet FINAL'!$B$2:$E$213,4,FALSE)</f>
        <v>Electrical work</v>
      </c>
      <c r="F45" s="6" t="s">
        <v>135</v>
      </c>
      <c r="G45" s="6" t="s">
        <v>270</v>
      </c>
      <c r="H45" s="3">
        <v>10238</v>
      </c>
      <c r="I45" s="1" t="s">
        <v>186</v>
      </c>
      <c r="J45" s="1">
        <f t="shared" si="0"/>
        <v>10238</v>
      </c>
    </row>
    <row r="46" spans="1:10" ht="30">
      <c r="A46" s="1">
        <v>44</v>
      </c>
      <c r="B46" s="1" t="s">
        <v>43</v>
      </c>
      <c r="C46" s="1">
        <v>1</v>
      </c>
      <c r="D46" s="6" t="str">
        <f>VLOOKUP(B46:B283,'[1]Badampet FINAL'!$B$2:$E$213,3,FALSE)</f>
        <v>Supply of Digital clamp meter.</v>
      </c>
      <c r="E46" s="6" t="str">
        <f>VLOOKUP(B46:B283,'[1]Badampet FINAL'!$B$2:$E$213,4,FALSE)</f>
        <v>Electrical work</v>
      </c>
      <c r="F46" s="6" t="s">
        <v>136</v>
      </c>
      <c r="G46" s="6" t="s">
        <v>270</v>
      </c>
      <c r="H46" s="3">
        <v>2888</v>
      </c>
      <c r="I46" s="1" t="s">
        <v>186</v>
      </c>
      <c r="J46" s="1">
        <f t="shared" si="0"/>
        <v>2888</v>
      </c>
    </row>
    <row r="47" spans="1:10" ht="30">
      <c r="A47" s="1">
        <v>45</v>
      </c>
      <c r="B47" s="1" t="s">
        <v>44</v>
      </c>
      <c r="C47" s="1">
        <v>1</v>
      </c>
      <c r="D47" s="6" t="str">
        <f>VLOOKUP(B47:B284,'[1]Badampet FINAL'!$B$2:$E$213,3,FALSE)</f>
        <v>Supply of Rechargeable LED torch light of Standard make.</v>
      </c>
      <c r="E47" s="6" t="str">
        <f>VLOOKUP(B47:B284,'[1]Badampet FINAL'!$B$2:$E$213,4,FALSE)</f>
        <v>Electrical work</v>
      </c>
      <c r="F47" s="6" t="s">
        <v>137</v>
      </c>
      <c r="G47" s="6" t="s">
        <v>270</v>
      </c>
      <c r="H47" s="3">
        <v>1733</v>
      </c>
      <c r="I47" s="1" t="s">
        <v>186</v>
      </c>
      <c r="J47" s="1">
        <f t="shared" si="0"/>
        <v>1733</v>
      </c>
    </row>
    <row r="48" spans="1:10" ht="75">
      <c r="A48" s="1">
        <v>46</v>
      </c>
      <c r="B48" s="1" t="s">
        <v>45</v>
      </c>
      <c r="C48" s="1">
        <v>1</v>
      </c>
      <c r="D48" s="6" t="str">
        <f>VLOOKUP(B48:B285,'[1]Badampet FINAL'!$B$2:$E$213,3,FALSE)</f>
        <v>Supply of Taparia Tool kit of Size 20”x10”x15” with tier arrangements Tool box containing ‘D’Spanners from size 6 to 54, Hammer small and big size, Ring spanners from 6 to 28, Adjustable spanner, Pipe wrench, Cutting Plier, Nose plier, Tester, insulated Screw drive.</v>
      </c>
      <c r="E48" s="6" t="str">
        <f>VLOOKUP(B48:B285,'[1]Badampet FINAL'!$B$2:$E$213,4,FALSE)</f>
        <v>Electrical work</v>
      </c>
      <c r="F48" s="6" t="s">
        <v>138</v>
      </c>
      <c r="G48" s="6" t="s">
        <v>270</v>
      </c>
      <c r="H48" s="3">
        <v>4925</v>
      </c>
      <c r="I48" s="1" t="s">
        <v>190</v>
      </c>
      <c r="J48" s="1">
        <f t="shared" si="0"/>
        <v>4925</v>
      </c>
    </row>
    <row r="49" spans="1:10" ht="30">
      <c r="A49" s="1">
        <v>47</v>
      </c>
      <c r="B49" s="1" t="s">
        <v>46</v>
      </c>
      <c r="C49" s="1">
        <v>1</v>
      </c>
      <c r="D49" s="6" t="str">
        <f>VLOOKUP(B49:B286,'[1]Badampet FINAL'!$B$2:$E$213,3,FALSE)</f>
        <v>Supply and fixing of safety instructions/Substation operation instruction board</v>
      </c>
      <c r="E49" s="6" t="str">
        <f>VLOOKUP(B49:B286,'[1]Badampet FINAL'!$B$2:$E$213,4,FALSE)</f>
        <v>Electrical work</v>
      </c>
      <c r="F49" s="6" t="s">
        <v>139</v>
      </c>
      <c r="G49" s="6" t="s">
        <v>270</v>
      </c>
      <c r="H49" s="3">
        <v>2205</v>
      </c>
      <c r="I49" s="1" t="s">
        <v>186</v>
      </c>
      <c r="J49" s="1">
        <f t="shared" si="0"/>
        <v>2205</v>
      </c>
    </row>
    <row r="50" spans="1:10" ht="30">
      <c r="A50" s="1">
        <v>48</v>
      </c>
      <c r="B50" s="1" t="s">
        <v>47</v>
      </c>
      <c r="C50" s="1">
        <v>8</v>
      </c>
      <c r="D50" s="6" t="str">
        <f>VLOOKUP(B50:B287,'[1]Badampet FINAL'!$B$2:$E$213,3,FALSE)</f>
        <v xml:space="preserve">Supply of 25 W LED lamp with fitting of philips make </v>
      </c>
      <c r="E50" s="6" t="str">
        <f>VLOOKUP(B50:B287,'[1]Badampet FINAL'!$B$2:$E$213,4,FALSE)</f>
        <v>Electrical work</v>
      </c>
      <c r="F50" s="6" t="s">
        <v>140</v>
      </c>
      <c r="G50" s="6" t="s">
        <v>270</v>
      </c>
      <c r="H50" s="3">
        <v>3200</v>
      </c>
      <c r="I50" s="1" t="s">
        <v>186</v>
      </c>
      <c r="J50" s="1">
        <f t="shared" si="0"/>
        <v>25600</v>
      </c>
    </row>
    <row r="51" spans="1:10" ht="30">
      <c r="A51" s="1">
        <v>49</v>
      </c>
      <c r="B51" s="1" t="s">
        <v>48</v>
      </c>
      <c r="C51" s="1">
        <v>1</v>
      </c>
      <c r="D51" s="6" t="str">
        <f>VLOOKUP(B51:B288,'[1]Badampet FINAL'!$B$2:$E$213,3,FALSE)</f>
        <v>Supply of Alluminum Ladder(20 feet)</v>
      </c>
      <c r="E51" s="6" t="str">
        <f>VLOOKUP(B51:B288,'[1]Badampet FINAL'!$B$2:$E$213,4,FALSE)</f>
        <v>Electrical work</v>
      </c>
      <c r="F51" s="6" t="s">
        <v>141</v>
      </c>
      <c r="G51" s="6" t="s">
        <v>270</v>
      </c>
      <c r="H51" s="3">
        <v>1654</v>
      </c>
      <c r="I51" s="1" t="s">
        <v>186</v>
      </c>
      <c r="J51" s="1">
        <f t="shared" si="0"/>
        <v>1654</v>
      </c>
    </row>
    <row r="52" spans="1:10" ht="30">
      <c r="A52" s="1">
        <v>50</v>
      </c>
      <c r="B52" s="1" t="s">
        <v>49</v>
      </c>
      <c r="C52" s="1">
        <v>1</v>
      </c>
      <c r="D52" s="6" t="str">
        <f>VLOOKUP(B52:B289,'[1]Badampet FINAL'!$B$2:$E$213,3,FALSE)</f>
        <v>Supply of Megger (2000 ohms, 0-2.5kv)</v>
      </c>
      <c r="E52" s="6" t="str">
        <f>VLOOKUP(B52:B289,'[1]Badampet FINAL'!$B$2:$E$213,4,FALSE)</f>
        <v>Electrical work</v>
      </c>
      <c r="F52" s="6" t="s">
        <v>142</v>
      </c>
      <c r="G52" s="6" t="s">
        <v>270</v>
      </c>
      <c r="H52" s="3">
        <v>8085</v>
      </c>
      <c r="I52" s="1" t="s">
        <v>186</v>
      </c>
      <c r="J52" s="1">
        <f t="shared" si="0"/>
        <v>8085</v>
      </c>
    </row>
    <row r="53" spans="1:10" ht="30">
      <c r="A53" s="1">
        <v>51</v>
      </c>
      <c r="B53" s="1" t="s">
        <v>50</v>
      </c>
      <c r="C53" s="1">
        <v>4</v>
      </c>
      <c r="D53" s="6" t="str">
        <f>VLOOKUP(B53:B290,'[1]Badampet FINAL'!$B$2:$E$213,3,FALSE)</f>
        <v>Supply of Earth Discharging Rod 10' length.</v>
      </c>
      <c r="E53" s="6" t="str">
        <f>VLOOKUP(B53:B290,'[1]Badampet FINAL'!$B$2:$E$213,4,FALSE)</f>
        <v>Electrical work</v>
      </c>
      <c r="F53" s="6" t="s">
        <v>143</v>
      </c>
      <c r="G53" s="6" t="s">
        <v>270</v>
      </c>
      <c r="H53" s="3">
        <v>1000</v>
      </c>
      <c r="I53" s="1" t="s">
        <v>186</v>
      </c>
      <c r="J53" s="1">
        <f t="shared" si="0"/>
        <v>4000</v>
      </c>
    </row>
    <row r="54" spans="1:10" ht="30">
      <c r="A54" s="1">
        <v>52</v>
      </c>
      <c r="B54" s="1" t="s">
        <v>51</v>
      </c>
      <c r="C54" s="1">
        <v>450</v>
      </c>
      <c r="D54" s="6" t="str">
        <f>VLOOKUP(B54:B291,'[1]Badampet FINAL'!$B$2:$E$213,3,FALSE)</f>
        <v>Supply of GI Bolts,Nuts and Washers etc.</v>
      </c>
      <c r="E54" s="6" t="str">
        <f>VLOOKUP(B54:B291,'[1]Badampet FINAL'!$B$2:$E$213,4,FALSE)</f>
        <v>Electrical work</v>
      </c>
      <c r="F54" s="6" t="s">
        <v>144</v>
      </c>
      <c r="G54" s="6" t="s">
        <v>270</v>
      </c>
      <c r="H54" s="1">
        <v>117.5</v>
      </c>
      <c r="I54" s="1" t="s">
        <v>192</v>
      </c>
      <c r="J54" s="1">
        <f t="shared" si="0"/>
        <v>52875</v>
      </c>
    </row>
    <row r="55" spans="1:10" ht="30">
      <c r="A55" s="1">
        <v>53</v>
      </c>
      <c r="B55" s="1" t="s">
        <v>52</v>
      </c>
      <c r="C55" s="1">
        <v>66</v>
      </c>
      <c r="D55" s="6" t="str">
        <f>VLOOKUP(B55:B292,'[1]Badampet FINAL'!$B$2:$E$213,3,FALSE)</f>
        <v>Supply of PG clamps for panther 2 bolted 800 A.</v>
      </c>
      <c r="E55" s="6" t="str">
        <f>VLOOKUP(B55:B292,'[1]Badampet FINAL'!$B$2:$E$213,4,FALSE)</f>
        <v>Electrical work</v>
      </c>
      <c r="F55" s="6" t="s">
        <v>145</v>
      </c>
      <c r="G55" s="6" t="s">
        <v>270</v>
      </c>
      <c r="H55" s="1">
        <v>130</v>
      </c>
      <c r="I55" s="1" t="s">
        <v>186</v>
      </c>
      <c r="J55" s="1">
        <f t="shared" si="0"/>
        <v>8580</v>
      </c>
    </row>
    <row r="56" spans="1:10" ht="75">
      <c r="A56" s="1">
        <v>54</v>
      </c>
      <c r="B56" s="1" t="s">
        <v>53</v>
      </c>
      <c r="C56" s="1">
        <v>350</v>
      </c>
      <c r="D56" s="6" t="str">
        <f>VLOOKUP(B56:B293,'[1]Badampet FINAL'!$B$2:$E$213,3,FALSE)</f>
        <v>Supply and Laying of 2 core/4 core cable includes excavation earth and back filling with sand and earth in alternate layers as shown in the sketch. The cable termination shall be made by providing proper size of  lugs at both ends of the cable termination.</v>
      </c>
      <c r="E56" s="6" t="str">
        <f>VLOOKUP(B56:B293,'[1]Badampet FINAL'!$B$2:$E$213,4,FALSE)</f>
        <v>Electrical work</v>
      </c>
      <c r="F56" s="6" t="s">
        <v>146</v>
      </c>
      <c r="G56" s="6" t="s">
        <v>270</v>
      </c>
      <c r="H56" s="1">
        <v>50</v>
      </c>
      <c r="I56" s="1" t="s">
        <v>189</v>
      </c>
      <c r="J56" s="1">
        <f t="shared" si="0"/>
        <v>17500</v>
      </c>
    </row>
    <row r="57" spans="1:10" ht="30">
      <c r="A57" s="1">
        <v>55</v>
      </c>
      <c r="B57" s="1" t="s">
        <v>54</v>
      </c>
      <c r="C57" s="1">
        <v>31</v>
      </c>
      <c r="D57" s="6" t="str">
        <f>VLOOKUP(B57:B294,'[1]Badampet FINAL'!$B$2:$E$213,3,FALSE)</f>
        <v>Sub Transportation of 9.1 M PSCC Pole including Loading and Unloading&lt;10KM.</v>
      </c>
      <c r="E57" s="6" t="str">
        <f>VLOOKUP(B57:B294,'[1]Badampet FINAL'!$B$2:$E$213,4,FALSE)</f>
        <v>Electrical work</v>
      </c>
      <c r="F57" s="6" t="s">
        <v>147</v>
      </c>
      <c r="G57" s="6" t="s">
        <v>270</v>
      </c>
      <c r="H57" s="1">
        <v>407.29</v>
      </c>
      <c r="I57" s="1" t="s">
        <v>186</v>
      </c>
      <c r="J57" s="1">
        <f t="shared" si="0"/>
        <v>12625.99</v>
      </c>
    </row>
    <row r="58" spans="1:10" ht="30">
      <c r="A58" s="1">
        <v>56</v>
      </c>
      <c r="B58" s="1" t="s">
        <v>55</v>
      </c>
      <c r="C58" s="1">
        <v>8</v>
      </c>
      <c r="D58" s="6" t="str">
        <f>VLOOKUP(B58:B295,'[1]Badampet FINAL'!$B$2:$E$213,3,FALSE)</f>
        <v>Sub Transportation of 8.0M PSCC Pole including Loading and Unloading&lt;10KM.</v>
      </c>
      <c r="E58" s="6" t="str">
        <f>VLOOKUP(B58:B295,'[1]Badampet FINAL'!$B$2:$E$213,4,FALSE)</f>
        <v>Electrical work</v>
      </c>
      <c r="F58" s="6" t="s">
        <v>148</v>
      </c>
      <c r="G58" s="6" t="s">
        <v>270</v>
      </c>
      <c r="H58" s="1">
        <v>271.52</v>
      </c>
      <c r="I58" s="1" t="s">
        <v>186</v>
      </c>
      <c r="J58" s="1">
        <f t="shared" si="0"/>
        <v>2172.16</v>
      </c>
    </row>
    <row r="59" spans="1:10" ht="45">
      <c r="A59" s="1">
        <v>57</v>
      </c>
      <c r="B59" s="1" t="s">
        <v>56</v>
      </c>
      <c r="C59" s="1">
        <v>2</v>
      </c>
      <c r="D59" s="6" t="str">
        <f>VLOOKUP(B59:B296,'[1]Badampet FINAL'!$B$2:$E$213,3,FALSE)</f>
        <v>Transport of VCB , Control pannels, current transformater, bosster etc, above 10 KM and upto 50 KM with lorry for each trip.</v>
      </c>
      <c r="E59" s="6" t="str">
        <f>VLOOKUP(B59:B296,'[1]Badampet FINAL'!$B$2:$E$213,4,FALSE)</f>
        <v>Electrical work</v>
      </c>
      <c r="F59" s="6" t="s">
        <v>149</v>
      </c>
      <c r="G59" s="6" t="s">
        <v>270</v>
      </c>
      <c r="H59" s="3">
        <v>2720.34</v>
      </c>
      <c r="I59" s="1" t="s">
        <v>186</v>
      </c>
      <c r="J59" s="1">
        <f t="shared" si="0"/>
        <v>5440.68</v>
      </c>
    </row>
    <row r="60" spans="1:10" ht="45">
      <c r="A60" s="1">
        <v>58</v>
      </c>
      <c r="B60" s="1" t="s">
        <v>57</v>
      </c>
      <c r="C60" s="1">
        <v>10.5</v>
      </c>
      <c r="D60" s="6" t="str">
        <f>VLOOKUP(B60:B297,'[1]Badampet FINAL'!$B$2:$E$213,3,FALSE)</f>
        <v>Transport of steel including line materital such as cross arm,clamps,hard ware(including loading and unloading) above 30KM and  upto 50KM.</v>
      </c>
      <c r="E60" s="6" t="str">
        <f>VLOOKUP(B60:B297,'[1]Badampet FINAL'!$B$2:$E$213,4,FALSE)</f>
        <v>Electrical work</v>
      </c>
      <c r="F60" s="6" t="s">
        <v>150</v>
      </c>
      <c r="G60" s="6" t="s">
        <v>270</v>
      </c>
      <c r="H60" s="1">
        <v>617.1</v>
      </c>
      <c r="I60" s="1" t="s">
        <v>188</v>
      </c>
      <c r="J60" s="1">
        <f t="shared" si="0"/>
        <v>6479.55</v>
      </c>
    </row>
    <row r="61" spans="1:10" ht="30">
      <c r="A61" s="1">
        <v>59</v>
      </c>
      <c r="B61" s="1" t="s">
        <v>58</v>
      </c>
      <c r="C61" s="1">
        <v>10.5</v>
      </c>
      <c r="D61" s="6" t="str">
        <f>VLOOKUP(B61:B298,'[1]Badampet FINAL'!$B$2:$E$213,3,FALSE)</f>
        <v>Loading of MS Channel,Angles,Flats&amp;Rods.</v>
      </c>
      <c r="E61" s="6" t="str">
        <f>VLOOKUP(B61:B298,'[1]Badampet FINAL'!$B$2:$E$213,4,FALSE)</f>
        <v>Electrical work</v>
      </c>
      <c r="F61" s="6" t="s">
        <v>151</v>
      </c>
      <c r="G61" s="6" t="s">
        <v>270</v>
      </c>
      <c r="H61" s="1">
        <v>221</v>
      </c>
      <c r="I61" s="1" t="s">
        <v>188</v>
      </c>
      <c r="J61" s="1">
        <f t="shared" si="0"/>
        <v>2320.5</v>
      </c>
    </row>
    <row r="62" spans="1:10" ht="30">
      <c r="A62" s="1">
        <v>60</v>
      </c>
      <c r="B62" s="1" t="s">
        <v>59</v>
      </c>
      <c r="C62" s="1">
        <v>10.5</v>
      </c>
      <c r="D62" s="6" t="str">
        <f>VLOOKUP(B62:B299,'[1]Badampet FINAL'!$B$2:$E$213,3,FALSE)</f>
        <v>Unloading of MS Channel,Angles,Flats&amp;Rod.</v>
      </c>
      <c r="E62" s="6" t="str">
        <f>VLOOKUP(B62:B299,'[1]Badampet FINAL'!$B$2:$E$213,4,FALSE)</f>
        <v>Electrical work</v>
      </c>
      <c r="F62" s="6" t="s">
        <v>152</v>
      </c>
      <c r="G62" s="6" t="s">
        <v>270</v>
      </c>
      <c r="H62" s="1">
        <v>185</v>
      </c>
      <c r="I62" s="1" t="s">
        <v>188</v>
      </c>
      <c r="J62" s="1">
        <f t="shared" si="0"/>
        <v>1942.5</v>
      </c>
    </row>
    <row r="63" spans="1:10" ht="30">
      <c r="A63" s="1">
        <v>61</v>
      </c>
      <c r="B63" s="1" t="s">
        <v>60</v>
      </c>
      <c r="C63" s="1">
        <v>350</v>
      </c>
      <c r="D63" s="6" t="str">
        <f>VLOOKUP(B63:B300,'[1]Badampet FINAL'!$B$2:$E$213,3,FALSE)</f>
        <v>Loading and unwinding of Panther conductor.</v>
      </c>
      <c r="E63" s="6" t="str">
        <f>VLOOKUP(B63:B300,'[1]Badampet FINAL'!$B$2:$E$213,4,FALSE)</f>
        <v>Electrical work</v>
      </c>
      <c r="F63" s="6" t="s">
        <v>153</v>
      </c>
      <c r="G63" s="6" t="s">
        <v>270</v>
      </c>
      <c r="H63" s="1">
        <v>3</v>
      </c>
      <c r="I63" s="1" t="s">
        <v>189</v>
      </c>
      <c r="J63" s="1">
        <f t="shared" si="0"/>
        <v>1050</v>
      </c>
    </row>
    <row r="64" spans="1:10" ht="30">
      <c r="A64" s="1">
        <v>62</v>
      </c>
      <c r="B64" s="1" t="s">
        <v>61</v>
      </c>
      <c r="C64" s="1">
        <v>350</v>
      </c>
      <c r="D64" s="6" t="str">
        <f>VLOOKUP(B64:B301,'[1]Badampet FINAL'!$B$2:$E$213,3,FALSE)</f>
        <v>Unloading of Panther conductor.</v>
      </c>
      <c r="E64" s="6" t="str">
        <f>VLOOKUP(B64:B301,'[1]Badampet FINAL'!$B$2:$E$213,4,FALSE)</f>
        <v>Electrical work</v>
      </c>
      <c r="F64" s="6" t="s">
        <v>154</v>
      </c>
      <c r="G64" s="6" t="s">
        <v>270</v>
      </c>
      <c r="H64" s="1">
        <v>2</v>
      </c>
      <c r="I64" s="1" t="s">
        <v>189</v>
      </c>
      <c r="J64" s="1">
        <f t="shared" si="0"/>
        <v>700</v>
      </c>
    </row>
    <row r="65" spans="1:10" ht="30">
      <c r="A65" s="1">
        <v>63</v>
      </c>
      <c r="B65" s="1" t="s">
        <v>62</v>
      </c>
      <c r="C65" s="1">
        <v>2</v>
      </c>
      <c r="D65" s="6" t="str">
        <f>VLOOKUP(B65:B302,'[1]Badampet FINAL'!$B$2:$E$213,3,FALSE)</f>
        <v>Loading of 33 KV and 11 KV Disc insulators.</v>
      </c>
      <c r="E65" s="6" t="str">
        <f>VLOOKUP(B65:B302,'[1]Badampet FINAL'!$B$2:$E$213,4,FALSE)</f>
        <v>Electrical work</v>
      </c>
      <c r="F65" s="6" t="s">
        <v>155</v>
      </c>
      <c r="G65" s="6" t="s">
        <v>270</v>
      </c>
      <c r="H65" s="1">
        <v>2</v>
      </c>
      <c r="I65" s="1" t="s">
        <v>193</v>
      </c>
      <c r="J65" s="1">
        <f t="shared" si="0"/>
        <v>4</v>
      </c>
    </row>
    <row r="66" spans="1:10" ht="30">
      <c r="A66" s="1">
        <v>64</v>
      </c>
      <c r="B66" s="1" t="s">
        <v>63</v>
      </c>
      <c r="C66" s="1">
        <v>2</v>
      </c>
      <c r="D66" s="6" t="str">
        <f>VLOOKUP(B66:B303,'[1]Badampet FINAL'!$B$2:$E$213,3,FALSE)</f>
        <v>Unloading of 33 KV and 11 KV Disc insulators.</v>
      </c>
      <c r="E66" s="6" t="str">
        <f>VLOOKUP(B66:B303,'[1]Badampet FINAL'!$B$2:$E$213,4,FALSE)</f>
        <v>Electrical work</v>
      </c>
      <c r="F66" s="6" t="s">
        <v>156</v>
      </c>
      <c r="G66" s="6" t="s">
        <v>270</v>
      </c>
      <c r="H66" s="1">
        <v>2</v>
      </c>
      <c r="I66" s="1" t="s">
        <v>193</v>
      </c>
      <c r="J66" s="1">
        <f t="shared" si="0"/>
        <v>4</v>
      </c>
    </row>
    <row r="67" spans="1:10" ht="30">
      <c r="A67" s="1">
        <v>65</v>
      </c>
      <c r="B67" s="1" t="s">
        <v>64</v>
      </c>
      <c r="C67" s="1">
        <v>2</v>
      </c>
      <c r="D67" s="6" t="str">
        <f>VLOOKUP(B67:B304,'[1]Badampet FINAL'!$B$2:$E$213,3,FALSE)</f>
        <v>Loading  of 33KV Metal parts bag of 25 nos.</v>
      </c>
      <c r="E67" s="6" t="str">
        <f>VLOOKUP(B67:B304,'[1]Badampet FINAL'!$B$2:$E$213,4,FALSE)</f>
        <v>Electrical work</v>
      </c>
      <c r="F67" s="6" t="s">
        <v>157</v>
      </c>
      <c r="G67" s="6" t="s">
        <v>270</v>
      </c>
      <c r="H67" s="1">
        <v>65</v>
      </c>
      <c r="I67" s="1" t="s">
        <v>194</v>
      </c>
      <c r="J67" s="1">
        <f t="shared" si="0"/>
        <v>130</v>
      </c>
    </row>
    <row r="68" spans="1:10" ht="30">
      <c r="A68" s="1">
        <v>66</v>
      </c>
      <c r="B68" s="1" t="s">
        <v>65</v>
      </c>
      <c r="C68" s="1">
        <v>2</v>
      </c>
      <c r="D68" s="6" t="str">
        <f>VLOOKUP(B68:B305,'[1]Badampet FINAL'!$B$2:$E$213,3,FALSE)</f>
        <v>Unloading of 33 KV Metal parts bag of 25 nos.</v>
      </c>
      <c r="E68" s="6" t="str">
        <f>VLOOKUP(B68:B305,'[1]Badampet FINAL'!$B$2:$E$213,4,FALSE)</f>
        <v>Electrical work</v>
      </c>
      <c r="F68" s="6" t="s">
        <v>158</v>
      </c>
      <c r="G68" s="6" t="s">
        <v>270</v>
      </c>
      <c r="H68" s="1">
        <v>65</v>
      </c>
      <c r="I68" s="1" t="s">
        <v>194</v>
      </c>
      <c r="J68" s="1">
        <f t="shared" ref="J68:J131" si="1">C68*H68</f>
        <v>130</v>
      </c>
    </row>
    <row r="69" spans="1:10" ht="30">
      <c r="A69" s="1">
        <v>67</v>
      </c>
      <c r="B69" s="1" t="s">
        <v>66</v>
      </c>
      <c r="C69" s="1">
        <v>2</v>
      </c>
      <c r="D69" s="6" t="str">
        <f>VLOOKUP(B69:B306,'[1]Badampet FINAL'!$B$2:$E$213,3,FALSE)</f>
        <v>Loading of  of 11kv Pin insulator/Post type insulator/Solid Core Insulators.</v>
      </c>
      <c r="E69" s="6" t="str">
        <f>VLOOKUP(B69:B306,'[1]Badampet FINAL'!$B$2:$E$213,4,FALSE)</f>
        <v>Electrical work</v>
      </c>
      <c r="F69" s="6" t="s">
        <v>159</v>
      </c>
      <c r="G69" s="6" t="s">
        <v>270</v>
      </c>
      <c r="H69" s="1">
        <v>1</v>
      </c>
      <c r="I69" s="1" t="s">
        <v>193</v>
      </c>
      <c r="J69" s="1">
        <f t="shared" si="1"/>
        <v>2</v>
      </c>
    </row>
    <row r="70" spans="1:10" ht="30">
      <c r="A70" s="1">
        <v>68</v>
      </c>
      <c r="B70" s="1" t="s">
        <v>67</v>
      </c>
      <c r="C70" s="1">
        <v>2</v>
      </c>
      <c r="D70" s="6" t="str">
        <f>VLOOKUP(B70:B307,'[1]Badampet FINAL'!$B$2:$E$213,3,FALSE)</f>
        <v>Unloading of  of 11kv Pin insulator/Post type insulator/Solid Core Insulators.</v>
      </c>
      <c r="E70" s="6" t="str">
        <f>VLOOKUP(B70:B307,'[1]Badampet FINAL'!$B$2:$E$213,4,FALSE)</f>
        <v>Electrical work</v>
      </c>
      <c r="F70" s="6" t="s">
        <v>160</v>
      </c>
      <c r="G70" s="6" t="s">
        <v>270</v>
      </c>
      <c r="H70" s="1">
        <v>1</v>
      </c>
      <c r="I70" s="1" t="s">
        <v>193</v>
      </c>
      <c r="J70" s="1">
        <f t="shared" si="1"/>
        <v>2</v>
      </c>
    </row>
    <row r="71" spans="1:10" ht="30">
      <c r="A71" s="1">
        <v>69</v>
      </c>
      <c r="B71" s="1" t="s">
        <v>68</v>
      </c>
      <c r="C71" s="1">
        <v>600</v>
      </c>
      <c r="D71" s="6" t="str">
        <f>VLOOKUP(B71:B308,'[1]Badampet FINAL'!$B$2:$E$213,3,FALSE)</f>
        <v>Loading of PVC Copper Control Cable 4 core and 10 core.</v>
      </c>
      <c r="E71" s="6" t="str">
        <f>VLOOKUP(B71:B308,'[1]Badampet FINAL'!$B$2:$E$213,4,FALSE)</f>
        <v>Electrical work</v>
      </c>
      <c r="F71" s="6" t="s">
        <v>161</v>
      </c>
      <c r="G71" s="6" t="s">
        <v>270</v>
      </c>
      <c r="H71" s="1">
        <v>1</v>
      </c>
      <c r="I71" s="1" t="s">
        <v>189</v>
      </c>
      <c r="J71" s="1">
        <f t="shared" si="1"/>
        <v>600</v>
      </c>
    </row>
    <row r="72" spans="1:10" ht="30">
      <c r="A72" s="1">
        <v>70</v>
      </c>
      <c r="B72" s="1" t="s">
        <v>69</v>
      </c>
      <c r="C72" s="1">
        <v>600</v>
      </c>
      <c r="D72" s="6" t="str">
        <f>VLOOKUP(B72:B309,'[1]Badampet FINAL'!$B$2:$E$213,3,FALSE)</f>
        <v>Unloading of PVC Copper Control Cable 4 core and 10 core.</v>
      </c>
      <c r="E72" s="6" t="str">
        <f>VLOOKUP(B72:B309,'[1]Badampet FINAL'!$B$2:$E$213,4,FALSE)</f>
        <v>Electrical work</v>
      </c>
      <c r="F72" s="6" t="s">
        <v>162</v>
      </c>
      <c r="G72" s="6" t="s">
        <v>270</v>
      </c>
      <c r="H72" s="1">
        <v>1.02</v>
      </c>
      <c r="I72" s="1" t="s">
        <v>189</v>
      </c>
      <c r="J72" s="1">
        <f t="shared" si="1"/>
        <v>612</v>
      </c>
    </row>
    <row r="73" spans="1:10" ht="30">
      <c r="A73" s="1">
        <v>71</v>
      </c>
      <c r="B73" s="1" t="s">
        <v>70</v>
      </c>
      <c r="C73" s="1">
        <v>1</v>
      </c>
      <c r="D73" s="6" t="str">
        <f>VLOOKUP(B73:B310,'[1]Badampet FINAL'!$B$2:$E$213,3,FALSE)</f>
        <v>Loading of 3Ph 25KVA Distribution Transformer.</v>
      </c>
      <c r="E73" s="6" t="str">
        <f>VLOOKUP(B73:B310,'[1]Badampet FINAL'!$B$2:$E$213,4,FALSE)</f>
        <v>Electrical work</v>
      </c>
      <c r="F73" s="6" t="s">
        <v>163</v>
      </c>
      <c r="G73" s="6" t="s">
        <v>270</v>
      </c>
      <c r="H73" s="1">
        <v>252</v>
      </c>
      <c r="I73" s="1" t="s">
        <v>186</v>
      </c>
      <c r="J73" s="1">
        <f t="shared" si="1"/>
        <v>252</v>
      </c>
    </row>
    <row r="74" spans="1:10" ht="30">
      <c r="A74" s="1">
        <v>72</v>
      </c>
      <c r="B74" s="1" t="s">
        <v>71</v>
      </c>
      <c r="C74" s="1">
        <v>1</v>
      </c>
      <c r="D74" s="6" t="str">
        <f>VLOOKUP(B74:B311,'[1]Badampet FINAL'!$B$2:$E$213,3,FALSE)</f>
        <v>UnLoading of 3Ph 25KVA Distribution  Transformer.</v>
      </c>
      <c r="E74" s="6" t="str">
        <f>VLOOKUP(B74:B311,'[1]Badampet FINAL'!$B$2:$E$213,4,FALSE)</f>
        <v>Electrical work</v>
      </c>
      <c r="F74" s="6" t="s">
        <v>164</v>
      </c>
      <c r="G74" s="6" t="s">
        <v>270</v>
      </c>
      <c r="H74" s="1">
        <v>202</v>
      </c>
      <c r="I74" s="1" t="s">
        <v>186</v>
      </c>
      <c r="J74" s="1">
        <f t="shared" si="1"/>
        <v>202</v>
      </c>
    </row>
    <row r="75" spans="1:10" ht="30">
      <c r="A75" s="1">
        <v>73</v>
      </c>
      <c r="B75" s="1" t="s">
        <v>72</v>
      </c>
      <c r="C75" s="1">
        <v>1</v>
      </c>
      <c r="D75" s="6" t="str">
        <f>VLOOKUP(B75:B312,'[1]Badampet FINAL'!$B$2:$E$213,3,FALSE)</f>
        <v>Loading  of 33/11 KV   Current Transformers/ Potential Transformers.</v>
      </c>
      <c r="E75" s="6" t="str">
        <f>VLOOKUP(B75:B312,'[1]Badampet FINAL'!$B$2:$E$213,4,FALSE)</f>
        <v>Electrical work</v>
      </c>
      <c r="F75" s="6" t="s">
        <v>165</v>
      </c>
      <c r="G75" s="6" t="s">
        <v>270</v>
      </c>
      <c r="H75" s="1">
        <v>165</v>
      </c>
      <c r="I75" s="1" t="s">
        <v>186</v>
      </c>
      <c r="J75" s="1">
        <f t="shared" si="1"/>
        <v>165</v>
      </c>
    </row>
    <row r="76" spans="1:10" ht="30">
      <c r="A76" s="1">
        <v>74</v>
      </c>
      <c r="B76" s="1" t="s">
        <v>73</v>
      </c>
      <c r="C76" s="1">
        <v>6</v>
      </c>
      <c r="D76" s="6" t="str">
        <f>VLOOKUP(B76:B313,'[1]Badampet FINAL'!$B$2:$E$213,3,FALSE)</f>
        <v>Loading of 33 KV10 KA LAs Station type.</v>
      </c>
      <c r="E76" s="6" t="str">
        <f>VLOOKUP(B76:B313,'[1]Badampet FINAL'!$B$2:$E$213,4,FALSE)</f>
        <v>Electrical work</v>
      </c>
      <c r="F76" s="6" t="s">
        <v>166</v>
      </c>
      <c r="G76" s="6" t="s">
        <v>270</v>
      </c>
      <c r="H76" s="1">
        <v>41</v>
      </c>
      <c r="I76" s="1" t="s">
        <v>186</v>
      </c>
      <c r="J76" s="1">
        <f t="shared" si="1"/>
        <v>246</v>
      </c>
    </row>
    <row r="77" spans="1:10" ht="30">
      <c r="A77" s="1">
        <v>75</v>
      </c>
      <c r="B77" s="1" t="s">
        <v>74</v>
      </c>
      <c r="C77" s="1">
        <v>6</v>
      </c>
      <c r="D77" s="6" t="str">
        <f>VLOOKUP(B77:B314,'[1]Badampet FINAL'!$B$2:$E$213,3,FALSE)</f>
        <v>Unloading of 33 KV10 KA LAs Station type.</v>
      </c>
      <c r="E77" s="6" t="str">
        <f>VLOOKUP(B77:B314,'[1]Badampet FINAL'!$B$2:$E$213,4,FALSE)</f>
        <v>Electrical work</v>
      </c>
      <c r="F77" s="6" t="s">
        <v>167</v>
      </c>
      <c r="G77" s="6" t="s">
        <v>270</v>
      </c>
      <c r="H77" s="1">
        <v>35</v>
      </c>
      <c r="I77" s="1" t="s">
        <v>186</v>
      </c>
      <c r="J77" s="1">
        <f t="shared" si="1"/>
        <v>210</v>
      </c>
    </row>
    <row r="78" spans="1:10" ht="30">
      <c r="A78" s="1">
        <v>76</v>
      </c>
      <c r="B78" s="1" t="s">
        <v>75</v>
      </c>
      <c r="C78" s="1">
        <v>9</v>
      </c>
      <c r="D78" s="6" t="str">
        <f>VLOOKUP(B78:B315,'[1]Badampet FINAL'!$B$2:$E$213,3,FALSE)</f>
        <v>Loading of 11 KV10 KA LAs Line type.</v>
      </c>
      <c r="E78" s="6" t="str">
        <f>VLOOKUP(B78:B315,'[1]Badampet FINAL'!$B$2:$E$213,4,FALSE)</f>
        <v>Electrical work</v>
      </c>
      <c r="F78" s="6" t="s">
        <v>168</v>
      </c>
      <c r="G78" s="6" t="s">
        <v>270</v>
      </c>
      <c r="H78" s="1">
        <v>32</v>
      </c>
      <c r="I78" s="1" t="s">
        <v>186</v>
      </c>
      <c r="J78" s="1">
        <f t="shared" si="1"/>
        <v>288</v>
      </c>
    </row>
    <row r="79" spans="1:10" ht="30">
      <c r="A79" s="1">
        <v>77</v>
      </c>
      <c r="B79" s="1" t="s">
        <v>76</v>
      </c>
      <c r="C79" s="1">
        <v>9</v>
      </c>
      <c r="D79" s="6" t="str">
        <f>VLOOKUP(B79:B316,'[1]Badampet FINAL'!$B$2:$E$213,3,FALSE)</f>
        <v>Unloading of 11 KV10 KA LAs Line type.</v>
      </c>
      <c r="E79" s="6" t="str">
        <f>VLOOKUP(B79:B316,'[1]Badampet FINAL'!$B$2:$E$213,4,FALSE)</f>
        <v>Electrical work</v>
      </c>
      <c r="F79" s="6" t="s">
        <v>169</v>
      </c>
      <c r="G79" s="6" t="s">
        <v>270</v>
      </c>
      <c r="H79" s="1">
        <v>32</v>
      </c>
      <c r="I79" s="1" t="s">
        <v>186</v>
      </c>
      <c r="J79" s="1">
        <f t="shared" si="1"/>
        <v>288</v>
      </c>
    </row>
    <row r="80" spans="1:10" ht="30">
      <c r="A80" s="1">
        <v>78</v>
      </c>
      <c r="B80" s="1" t="s">
        <v>77</v>
      </c>
      <c r="C80" s="1">
        <v>3</v>
      </c>
      <c r="D80" s="6" t="str">
        <f>VLOOKUP(B80:B317,'[1]Badampet FINAL'!$B$2:$E$213,3,FALSE)</f>
        <v>Loading of 11 KV10 KA LAs Station type.</v>
      </c>
      <c r="E80" s="6" t="str">
        <f>VLOOKUP(B80:B317,'[1]Badampet FINAL'!$B$2:$E$213,4,FALSE)</f>
        <v>Electrical work</v>
      </c>
      <c r="F80" s="6" t="s">
        <v>170</v>
      </c>
      <c r="G80" s="6" t="s">
        <v>270</v>
      </c>
      <c r="H80" s="1">
        <v>32</v>
      </c>
      <c r="I80" s="1" t="s">
        <v>186</v>
      </c>
      <c r="J80" s="1">
        <f t="shared" si="1"/>
        <v>96</v>
      </c>
    </row>
    <row r="81" spans="1:10" ht="30">
      <c r="A81" s="1">
        <v>79</v>
      </c>
      <c r="B81" s="1" t="s">
        <v>78</v>
      </c>
      <c r="C81" s="1">
        <v>3</v>
      </c>
      <c r="D81" s="6" t="str">
        <f>VLOOKUP(B81:B318,'[1]Badampet FINAL'!$B$2:$E$213,3,FALSE)</f>
        <v>Unloading of 11 KV10 KA LAs Station type.</v>
      </c>
      <c r="E81" s="6" t="str">
        <f>VLOOKUP(B81:B318,'[1]Badampet FINAL'!$B$2:$E$213,4,FALSE)</f>
        <v>Electrical work</v>
      </c>
      <c r="F81" s="6" t="s">
        <v>171</v>
      </c>
      <c r="G81" s="6" t="s">
        <v>270</v>
      </c>
      <c r="H81" s="1">
        <v>32</v>
      </c>
      <c r="I81" s="1" t="s">
        <v>186</v>
      </c>
      <c r="J81" s="1">
        <f t="shared" si="1"/>
        <v>96</v>
      </c>
    </row>
    <row r="82" spans="1:10" ht="30">
      <c r="A82" s="1">
        <v>80</v>
      </c>
      <c r="B82" s="1" t="s">
        <v>79</v>
      </c>
      <c r="C82" s="1">
        <v>2</v>
      </c>
      <c r="D82" s="6" t="str">
        <f>VLOOKUP(B82:B319,'[1]Badampet FINAL'!$B$2:$E$213,3,FALSE)</f>
        <v>Loading of 33 KV AB Switch Conventional 400/800 Amp.</v>
      </c>
      <c r="E82" s="6" t="str">
        <f>VLOOKUP(B82:B319,'[1]Badampet FINAL'!$B$2:$E$213,4,FALSE)</f>
        <v>Electrical work</v>
      </c>
      <c r="F82" s="6" t="s">
        <v>172</v>
      </c>
      <c r="G82" s="6" t="s">
        <v>270</v>
      </c>
      <c r="H82" s="1">
        <v>126</v>
      </c>
      <c r="I82" s="1" t="s">
        <v>186</v>
      </c>
      <c r="J82" s="1">
        <f t="shared" si="1"/>
        <v>252</v>
      </c>
    </row>
    <row r="83" spans="1:10" ht="30">
      <c r="A83" s="1">
        <v>81</v>
      </c>
      <c r="B83" s="1" t="s">
        <v>80</v>
      </c>
      <c r="C83" s="1">
        <v>2</v>
      </c>
      <c r="D83" s="6" t="str">
        <f>VLOOKUP(B83:B320,'[1]Badampet FINAL'!$B$2:$E$213,3,FALSE)</f>
        <v xml:space="preserve">Unloading of 33 KV AB Switch Conventional 400/800 Amp. </v>
      </c>
      <c r="E83" s="6" t="str">
        <f>VLOOKUP(B83:B320,'[1]Badampet FINAL'!$B$2:$E$213,4,FALSE)</f>
        <v>Electrical work</v>
      </c>
      <c r="F83" s="6" t="s">
        <v>173</v>
      </c>
      <c r="G83" s="6" t="s">
        <v>270</v>
      </c>
      <c r="H83" s="1">
        <v>79</v>
      </c>
      <c r="I83" s="1" t="s">
        <v>186</v>
      </c>
      <c r="J83" s="1">
        <f t="shared" si="1"/>
        <v>158</v>
      </c>
    </row>
    <row r="84" spans="1:10" ht="30">
      <c r="A84" s="1">
        <v>82</v>
      </c>
      <c r="B84" s="1" t="s">
        <v>81</v>
      </c>
      <c r="C84" s="1">
        <v>10</v>
      </c>
      <c r="D84" s="6" t="str">
        <f>VLOOKUP(B84:B321,'[1]Badampet FINAL'!$B$2:$E$213,3,FALSE)</f>
        <v>loading of 11 KV AB Switch Conventional 200/400 Amp.</v>
      </c>
      <c r="E84" s="6" t="str">
        <f>VLOOKUP(B84:B321,'[1]Badampet FINAL'!$B$2:$E$213,4,FALSE)</f>
        <v>Electrical work</v>
      </c>
      <c r="F84" s="6" t="s">
        <v>174</v>
      </c>
      <c r="G84" s="6" t="s">
        <v>270</v>
      </c>
      <c r="H84" s="1">
        <v>80</v>
      </c>
      <c r="I84" s="1" t="s">
        <v>186</v>
      </c>
      <c r="J84" s="1">
        <f t="shared" si="1"/>
        <v>800</v>
      </c>
    </row>
    <row r="85" spans="1:10" ht="30">
      <c r="A85" s="1">
        <v>83</v>
      </c>
      <c r="B85" s="1" t="s">
        <v>82</v>
      </c>
      <c r="C85" s="1">
        <v>10</v>
      </c>
      <c r="D85" s="6" t="str">
        <f>VLOOKUP(B85:B322,'[1]Badampet FINAL'!$B$2:$E$213,3,FALSE)</f>
        <v>Unloading of 11 KV AB Switch Conventional 200/400 Amp.</v>
      </c>
      <c r="E85" s="6" t="str">
        <f>VLOOKUP(B85:B322,'[1]Badampet FINAL'!$B$2:$E$213,4,FALSE)</f>
        <v>Electrical work</v>
      </c>
      <c r="F85" s="6" t="s">
        <v>175</v>
      </c>
      <c r="G85" s="6" t="s">
        <v>270</v>
      </c>
      <c r="H85" s="1">
        <v>80</v>
      </c>
      <c r="I85" s="1" t="s">
        <v>186</v>
      </c>
      <c r="J85" s="1">
        <f t="shared" si="1"/>
        <v>800</v>
      </c>
    </row>
    <row r="86" spans="1:10" ht="30">
      <c r="A86" s="1">
        <v>84</v>
      </c>
      <c r="B86" s="1" t="s">
        <v>83</v>
      </c>
      <c r="C86" s="1">
        <v>4</v>
      </c>
      <c r="D86" s="6" t="str">
        <f>VLOOKUP(B86:B323,'[1]Badampet FINAL'!$B$2:$E$213,3,FALSE)</f>
        <v>Loading and Unloading of 12V/24V Battery Set.</v>
      </c>
      <c r="E86" s="6" t="str">
        <f>VLOOKUP(B86:B323,'[1]Badampet FINAL'!$B$2:$E$213,4,FALSE)</f>
        <v>Electrical work</v>
      </c>
      <c r="F86" s="6" t="s">
        <v>176</v>
      </c>
      <c r="G86" s="6" t="s">
        <v>270</v>
      </c>
      <c r="H86" s="1">
        <v>23</v>
      </c>
      <c r="I86" s="1" t="s">
        <v>186</v>
      </c>
      <c r="J86" s="1">
        <f t="shared" si="1"/>
        <v>92</v>
      </c>
    </row>
    <row r="87" spans="1:10" ht="66">
      <c r="A87" s="1">
        <v>85</v>
      </c>
      <c r="B87" s="1" t="s">
        <v>2</v>
      </c>
      <c r="C87" s="1">
        <v>2.66</v>
      </c>
      <c r="D87" s="14" t="s">
        <v>287</v>
      </c>
      <c r="E87" s="6" t="str">
        <f>VLOOKUP(B87:B324,'[1]Badampet FINAL'!$B$2:$E$213,4,FALSE)</f>
        <v>Civil work</v>
      </c>
      <c r="F87" s="6" t="s">
        <v>95</v>
      </c>
      <c r="G87" s="6" t="s">
        <v>270</v>
      </c>
      <c r="H87" s="3">
        <v>6579</v>
      </c>
      <c r="I87" s="1" t="s">
        <v>187</v>
      </c>
      <c r="J87" s="1">
        <f t="shared" si="1"/>
        <v>17500.14</v>
      </c>
    </row>
    <row r="88" spans="1:10" ht="90">
      <c r="A88" s="1">
        <v>86</v>
      </c>
      <c r="B88" s="1" t="s">
        <v>84</v>
      </c>
      <c r="C88" s="1">
        <v>1</v>
      </c>
      <c r="D88" s="6" t="str">
        <f>VLOOKUP(B88:B325,'[1]Badampet FINAL'!$B$2:$E$213,3,FALSE)</f>
        <v>Erection of 11kv Potential Transformer sets complete including jumpering. The LV side of the PT shall be provided with proper fuse protection mounted in separate marshalling boxwith proper size cable glands etc. The box shall be mounted on the Substation structure.</v>
      </c>
      <c r="E88" s="6" t="str">
        <f>VLOOKUP(B88:B325,'[1]Badampet FINAL'!$B$2:$E$213,4,FALSE)</f>
        <v>Electrical work</v>
      </c>
      <c r="F88" s="6" t="s">
        <v>177</v>
      </c>
      <c r="G88" s="6" t="s">
        <v>270</v>
      </c>
      <c r="H88" s="1">
        <v>800</v>
      </c>
      <c r="I88" s="1" t="s">
        <v>190</v>
      </c>
      <c r="J88" s="1">
        <f t="shared" si="1"/>
        <v>800</v>
      </c>
    </row>
    <row r="89" spans="1:10" ht="30">
      <c r="A89" s="1">
        <v>87</v>
      </c>
      <c r="B89" s="1" t="s">
        <v>85</v>
      </c>
      <c r="C89" s="1">
        <v>1</v>
      </c>
      <c r="D89" s="6" t="str">
        <f>VLOOKUP(B89:B326,'[1]Badampet FINAL'!$B$2:$E$213,3,FALSE)</f>
        <v>Unloading  of 33/11 KV   Current Transformers/ Potential Transformers</v>
      </c>
      <c r="E89" s="6" t="str">
        <f>VLOOKUP(B89:B326,'[1]Badampet FINAL'!$B$2:$E$213,4,FALSE)</f>
        <v>Electrical work</v>
      </c>
      <c r="F89" s="6" t="s">
        <v>178</v>
      </c>
      <c r="G89" s="6" t="s">
        <v>270</v>
      </c>
      <c r="H89" s="1">
        <v>128</v>
      </c>
      <c r="I89" s="1" t="s">
        <v>186</v>
      </c>
      <c r="J89" s="1">
        <f t="shared" si="1"/>
        <v>128</v>
      </c>
    </row>
    <row r="90" spans="1:10" ht="75">
      <c r="A90" s="1">
        <v>88</v>
      </c>
      <c r="B90" s="1" t="s">
        <v>86</v>
      </c>
      <c r="C90" s="1">
        <v>1</v>
      </c>
      <c r="D90" s="6" t="str">
        <f>VLOOKUP(B90:B327,'[1]Badampet FINAL'!$B$2:$E$213,3,FALSE)</f>
        <v>Fixing of Distribution Box and Providing  with proper Fuse protection system and reqired Cable Terminations at Station T/F LT side and AC/DC Panel and fixing meter. Power cable of adequate size shall be provided from station DTR to control room AC Panel.</v>
      </c>
      <c r="E90" s="6" t="str">
        <f>VLOOKUP(B90:B327,'[1]Badampet FINAL'!$B$2:$E$213,4,FALSE)</f>
        <v>Electrical work</v>
      </c>
      <c r="F90" s="6" t="s">
        <v>179</v>
      </c>
      <c r="G90" s="6" t="s">
        <v>270</v>
      </c>
      <c r="H90" s="3">
        <v>1594.67</v>
      </c>
      <c r="I90" s="1" t="s">
        <v>186</v>
      </c>
      <c r="J90" s="1">
        <f t="shared" si="1"/>
        <v>1594.67</v>
      </c>
    </row>
    <row r="91" spans="1:10" ht="66">
      <c r="A91" s="1">
        <v>89</v>
      </c>
      <c r="B91" s="1" t="s">
        <v>2</v>
      </c>
      <c r="C91" s="1">
        <v>4.32</v>
      </c>
      <c r="D91" s="14" t="s">
        <v>288</v>
      </c>
      <c r="E91" s="6" t="str">
        <f>VLOOKUP(B91:B328,'[1]Badampet FINAL'!$B$2:$E$213,4,FALSE)</f>
        <v>Civil work</v>
      </c>
      <c r="F91" s="6" t="s">
        <v>95</v>
      </c>
      <c r="G91" s="6" t="s">
        <v>270</v>
      </c>
      <c r="H91" s="3">
        <v>6579</v>
      </c>
      <c r="I91" s="1" t="s">
        <v>187</v>
      </c>
      <c r="J91" s="1">
        <f t="shared" si="1"/>
        <v>28421.280000000002</v>
      </c>
    </row>
    <row r="92" spans="1:10" ht="45">
      <c r="A92" s="1">
        <v>90</v>
      </c>
      <c r="B92" s="1" t="s">
        <v>87</v>
      </c>
      <c r="C92" s="1">
        <v>2</v>
      </c>
      <c r="D92" s="6" t="str">
        <f>VLOOKUP(B92:B329,'[1]Badampet FINAL'!$B$2:$E$213,3,FALSE)</f>
        <v>Erection of  marshalling box on the structure (pole mounted type) marshalling boxes shall be supplied by the constractor</v>
      </c>
      <c r="E92" s="6" t="str">
        <f>VLOOKUP(B92:B329,'[1]Badampet FINAL'!$B$2:$E$213,4,FALSE)</f>
        <v>Electrical work</v>
      </c>
      <c r="F92" s="6" t="s">
        <v>180</v>
      </c>
      <c r="G92" s="6" t="s">
        <v>270</v>
      </c>
      <c r="H92" s="3">
        <v>1139.8499999999999</v>
      </c>
      <c r="I92" s="1" t="s">
        <v>186</v>
      </c>
      <c r="J92" s="1">
        <f t="shared" si="1"/>
        <v>2279.6999999999998</v>
      </c>
    </row>
    <row r="93" spans="1:10" ht="132">
      <c r="A93" s="1">
        <v>91</v>
      </c>
      <c r="B93" s="1" t="s">
        <v>88</v>
      </c>
      <c r="C93" s="1">
        <v>19</v>
      </c>
      <c r="D93" s="9" t="s">
        <v>274</v>
      </c>
      <c r="E93" s="6" t="s">
        <v>273</v>
      </c>
      <c r="F93" s="6" t="s">
        <v>181</v>
      </c>
      <c r="G93" s="6" t="s">
        <v>270</v>
      </c>
      <c r="H93" s="3">
        <v>1440</v>
      </c>
      <c r="I93" s="1" t="s">
        <v>186</v>
      </c>
      <c r="J93" s="1">
        <f t="shared" si="1"/>
        <v>27360</v>
      </c>
    </row>
    <row r="94" spans="1:10" ht="135">
      <c r="A94" s="1">
        <v>92</v>
      </c>
      <c r="B94" s="1" t="s">
        <v>89</v>
      </c>
      <c r="C94" s="1">
        <v>5.5</v>
      </c>
      <c r="D94" s="6" t="str">
        <f>VLOOKUP(B94:B331,'[1]Badampet FINAL'!$B$2:$E$213,3,FALSE)</f>
        <v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complete.including supply of material cost for First coat of 1st GradeAluminiumPaint, brushes etc. </v>
      </c>
      <c r="E94" s="6" t="str">
        <f>VLOOKUP(B94:B331,'[1]Badampet FINAL'!$B$2:$E$213,4,FALSE)</f>
        <v>Electrical work</v>
      </c>
      <c r="F94" s="6" t="s">
        <v>182</v>
      </c>
      <c r="G94" s="6" t="s">
        <v>270</v>
      </c>
      <c r="H94" s="3">
        <v>2181</v>
      </c>
      <c r="I94" s="1" t="s">
        <v>188</v>
      </c>
      <c r="J94" s="1">
        <f t="shared" si="1"/>
        <v>11995.5</v>
      </c>
    </row>
    <row r="95" spans="1:10" ht="135">
      <c r="A95" s="1">
        <v>93</v>
      </c>
      <c r="B95" s="1" t="s">
        <v>90</v>
      </c>
      <c r="C95" s="1">
        <v>5.5</v>
      </c>
      <c r="D95" s="6" t="str">
        <f>VLOOKUP(B95:B332,'[1]Badampet FINAL'!$B$2:$E$213,3,FALSE)</f>
        <v>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includingscratchingandcleaningof Sub
 station structures of 1st coat of Aluminium</v>
      </c>
      <c r="E95" s="6" t="str">
        <f>VLOOKUP(B95:B332,'[1]Badampet FINAL'!$B$2:$E$213,4,FALSE)</f>
        <v>Electrical work</v>
      </c>
      <c r="F95" s="6" t="s">
        <v>183</v>
      </c>
      <c r="G95" s="6" t="s">
        <v>270</v>
      </c>
      <c r="H95" s="1">
        <v>851</v>
      </c>
      <c r="I95" s="1" t="s">
        <v>188</v>
      </c>
      <c r="J95" s="1">
        <f t="shared" si="1"/>
        <v>4680.5</v>
      </c>
    </row>
    <row r="96" spans="1:10" ht="150">
      <c r="A96" s="1">
        <v>94</v>
      </c>
      <c r="B96" s="1" t="s">
        <v>91</v>
      </c>
      <c r="C96" s="1">
        <v>5.5</v>
      </c>
      <c r="D96" s="6" t="str">
        <f>VLOOKUP(B96:B333,'[1]Badampet FINAL'!$B$2:$E$213,3,FALSE)</f>
        <v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complete.including supply of material cost for second coat of 2nd GradeAluminiumPaint,
 brushes etc. </v>
      </c>
      <c r="E96" s="6" t="str">
        <f>VLOOKUP(B96:B333,'[1]Badampet FINAL'!$B$2:$E$213,4,FALSE)</f>
        <v>Electrical work</v>
      </c>
      <c r="F96" s="6" t="s">
        <v>184</v>
      </c>
      <c r="G96" s="6" t="s">
        <v>270</v>
      </c>
      <c r="H96" s="3">
        <v>1293</v>
      </c>
      <c r="I96" s="1" t="s">
        <v>188</v>
      </c>
      <c r="J96" s="1">
        <f t="shared" si="1"/>
        <v>7111.5</v>
      </c>
    </row>
    <row r="97" spans="1:11" ht="135">
      <c r="A97" s="1">
        <v>95</v>
      </c>
      <c r="B97" s="1" t="s">
        <v>92</v>
      </c>
      <c r="C97" s="1">
        <v>5.5</v>
      </c>
      <c r="D97" s="6" t="str">
        <f>VLOOKUP(B97:B334,'[1]Badampet FINAL'!$B$2:$E$213,3,FALSE)</f>
        <v>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includingscratchingandcleaningof Sub
 station structures of 2nd coat of Aluminium</v>
      </c>
      <c r="E97" s="6" t="str">
        <f>VLOOKUP(B97:B334,'[1]Badampet FINAL'!$B$2:$E$213,4,FALSE)</f>
        <v>Electrical work</v>
      </c>
      <c r="F97" s="6" t="s">
        <v>185</v>
      </c>
      <c r="G97" s="6" t="s">
        <v>270</v>
      </c>
      <c r="H97" s="1">
        <v>482</v>
      </c>
      <c r="I97" s="1" t="s">
        <v>188</v>
      </c>
      <c r="J97" s="1">
        <f t="shared" si="1"/>
        <v>2651</v>
      </c>
    </row>
    <row r="98" spans="1:11" ht="45">
      <c r="A98" s="1">
        <v>96</v>
      </c>
      <c r="B98" s="1" t="s">
        <v>195</v>
      </c>
      <c r="C98" s="1">
        <v>4.66</v>
      </c>
      <c r="D98" s="6" t="str">
        <f>VLOOKUP(B98:B335,'[1]Badampet FINAL'!$B$2:$E$213,3,FALSE)</f>
        <v xml:space="preserve">Detailed Survey and way leave clearance. The work includes Peg marking and necessary tree clearance for erection of 33 kv line </v>
      </c>
      <c r="E98" s="6" t="str">
        <f>VLOOKUP(B98:B335,'[1]Badampet FINAL'!$B$2:$E$213,4,FALSE)</f>
        <v>Earth work</v>
      </c>
      <c r="F98" s="6" t="s">
        <v>209</v>
      </c>
      <c r="G98" s="6" t="s">
        <v>270</v>
      </c>
      <c r="H98" s="1">
        <v>765</v>
      </c>
      <c r="I98" s="1" t="s">
        <v>223</v>
      </c>
      <c r="J98" s="1">
        <f t="shared" si="1"/>
        <v>3564.9</v>
      </c>
      <c r="K98" s="5" t="s">
        <v>224</v>
      </c>
    </row>
    <row r="99" spans="1:11" ht="115.5">
      <c r="A99" s="1">
        <v>97</v>
      </c>
      <c r="B99" s="1" t="s">
        <v>0</v>
      </c>
      <c r="C99" s="1">
        <v>74</v>
      </c>
      <c r="D99" s="9" t="s">
        <v>277</v>
      </c>
      <c r="E99" s="6" t="str">
        <f>VLOOKUP(B99:B336,'[1]Badampet FINAL'!$B$2:$E$213,4,FALSE)</f>
        <v>Earth work</v>
      </c>
      <c r="F99" s="6" t="s">
        <v>93</v>
      </c>
      <c r="G99" s="6" t="s">
        <v>270</v>
      </c>
      <c r="H99" s="1">
        <v>600</v>
      </c>
      <c r="I99" s="1" t="s">
        <v>186</v>
      </c>
      <c r="J99" s="1">
        <f t="shared" si="1"/>
        <v>44400</v>
      </c>
    </row>
    <row r="100" spans="1:11" ht="115.5">
      <c r="A100" s="1">
        <v>98</v>
      </c>
      <c r="B100" s="1" t="s">
        <v>88</v>
      </c>
      <c r="C100" s="1">
        <v>20</v>
      </c>
      <c r="D100" s="9" t="s">
        <v>276</v>
      </c>
      <c r="E100" s="6" t="s">
        <v>273</v>
      </c>
      <c r="F100" s="6" t="s">
        <v>181</v>
      </c>
      <c r="G100" s="6" t="s">
        <v>270</v>
      </c>
      <c r="H100" s="3">
        <v>1440</v>
      </c>
      <c r="I100" s="1" t="s">
        <v>186</v>
      </c>
      <c r="J100" s="1">
        <f t="shared" si="1"/>
        <v>28800</v>
      </c>
    </row>
    <row r="101" spans="1:11" ht="90">
      <c r="A101" s="1">
        <v>99</v>
      </c>
      <c r="B101" s="1" t="s">
        <v>196</v>
      </c>
      <c r="C101" s="1">
        <v>94</v>
      </c>
      <c r="D101" s="6" t="str">
        <f>VLOOKUP(B101:B338,'[1]Badampet FINAL'!$B$2:$E$213,3,FALSE)</f>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01" s="6" t="str">
        <f>VLOOKUP(B101:B338,'[1]Badampet FINAL'!$B$2:$E$213,4,FALSE)</f>
        <v>Electrical work</v>
      </c>
      <c r="F101" s="6" t="s">
        <v>210</v>
      </c>
      <c r="G101" s="6" t="s">
        <v>270</v>
      </c>
      <c r="H101" s="3">
        <v>4165.28</v>
      </c>
      <c r="I101" s="1" t="s">
        <v>186</v>
      </c>
      <c r="J101" s="1">
        <f t="shared" si="1"/>
        <v>391536.31999999995</v>
      </c>
    </row>
    <row r="102" spans="1:11" ht="90">
      <c r="A102" s="1">
        <v>100</v>
      </c>
      <c r="B102" s="1" t="s">
        <v>1</v>
      </c>
      <c r="C102" s="1">
        <v>44</v>
      </c>
      <c r="D102" s="6" t="str">
        <f>VLOOKUP(B102:B339,'[1]Badampet FINAL'!$B$2:$E$213,3,FALSE)</f>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02" s="6" t="str">
        <f>VLOOKUP(B102:B339,'[1]Badampet FINAL'!$B$2:$E$213,4,FALSE)</f>
        <v>Electrical work</v>
      </c>
      <c r="F102" s="6" t="s">
        <v>94</v>
      </c>
      <c r="G102" s="6" t="s">
        <v>270</v>
      </c>
      <c r="H102" s="3">
        <v>2400</v>
      </c>
      <c r="I102" s="1" t="s">
        <v>186</v>
      </c>
      <c r="J102" s="1">
        <f t="shared" si="1"/>
        <v>105600</v>
      </c>
    </row>
    <row r="103" spans="1:11" ht="75">
      <c r="A103" s="1">
        <v>101</v>
      </c>
      <c r="B103" s="1" t="s">
        <v>197</v>
      </c>
      <c r="C103" s="1">
        <v>22</v>
      </c>
      <c r="D103" s="6" t="str">
        <f>VLOOKUP(B103:B340,'[1]Badampet FINAL'!$B$2:$E$213,3,FALSE)</f>
        <v>Formation of 33 kv cut points (Vertical/Horizantal) including fixing of Clamps and top cleat and fixing of pin insulator complete with necessary hard wear for stud locations excluding the cost of  pit Excavation and the pole shall be numbered with  colour paint and earthing.</v>
      </c>
      <c r="E103" s="6" t="str">
        <f>VLOOKUP(B103:B340,'[1]Badampet FINAL'!$B$2:$E$213,4,FALSE)</f>
        <v>Electrical work</v>
      </c>
      <c r="F103" s="6" t="s">
        <v>211</v>
      </c>
      <c r="G103" s="6" t="s">
        <v>270</v>
      </c>
      <c r="H103" s="3">
        <v>1759.5</v>
      </c>
      <c r="I103" s="1" t="s">
        <v>186</v>
      </c>
      <c r="J103" s="1">
        <f t="shared" si="1"/>
        <v>38709</v>
      </c>
    </row>
    <row r="104" spans="1:11" ht="132">
      <c r="A104" s="1">
        <v>102</v>
      </c>
      <c r="B104" s="1" t="s">
        <v>2</v>
      </c>
      <c r="C104" s="1">
        <v>65.176000000000002</v>
      </c>
      <c r="D104" s="15" t="s">
        <v>291</v>
      </c>
      <c r="E104" s="6" t="str">
        <f>VLOOKUP(B104:B341,'[1]Badampet FINAL'!$B$2:$E$213,4,FALSE)</f>
        <v>Civil work</v>
      </c>
      <c r="F104" s="6" t="s">
        <v>95</v>
      </c>
      <c r="G104" s="6" t="s">
        <v>270</v>
      </c>
      <c r="H104" s="3">
        <v>6579</v>
      </c>
      <c r="I104" s="1" t="s">
        <v>187</v>
      </c>
      <c r="J104" s="1">
        <f t="shared" si="1"/>
        <v>428792.90400000004</v>
      </c>
    </row>
    <row r="105" spans="1:11" ht="90">
      <c r="A105" s="1">
        <v>103</v>
      </c>
      <c r="B105" s="1" t="s">
        <v>198</v>
      </c>
      <c r="C105" s="1">
        <v>4.66</v>
      </c>
      <c r="D105" s="6" t="str">
        <f>VLOOKUP(B105:B342,'[1]Badampet FINAL'!$B$2:$E$213,3,FALSE)</f>
        <v>Paving of the 100 sqmm AAA conductor and stringing duly arranging temporary guys, tensioning, sagging of conductor maintaing the ground clearences as per IE rules1956, pin binding, strain insulator binding and giving jumpers Etc.Stiffner pieces shall be be provided for all pin insulator locations.</v>
      </c>
      <c r="E105" s="6" t="str">
        <f>VLOOKUP(B105:B342,'[1]Badampet FINAL'!$B$2:$E$213,4,FALSE)</f>
        <v>Earth work</v>
      </c>
      <c r="F105" s="6" t="s">
        <v>212</v>
      </c>
      <c r="G105" s="6" t="s">
        <v>270</v>
      </c>
      <c r="H105" s="3">
        <v>12600.06</v>
      </c>
      <c r="I105" s="1" t="s">
        <v>223</v>
      </c>
      <c r="J105" s="1">
        <f t="shared" si="1"/>
        <v>58716.279600000002</v>
      </c>
    </row>
    <row r="106" spans="1:11" ht="30">
      <c r="A106" s="1">
        <v>104</v>
      </c>
      <c r="B106" s="1" t="s">
        <v>51</v>
      </c>
      <c r="C106" s="1">
        <v>188</v>
      </c>
      <c r="D106" s="6" t="str">
        <f>VLOOKUP(B106:B343,'[1]Badampet FINAL'!$B$2:$E$213,3,FALSE)</f>
        <v>Supply of GI Bolts,Nuts and Washers etc.</v>
      </c>
      <c r="E106" s="6" t="str">
        <f>VLOOKUP(B106:B343,'[1]Badampet FINAL'!$B$2:$E$213,4,FALSE)</f>
        <v>Electrical work</v>
      </c>
      <c r="F106" s="6" t="s">
        <v>144</v>
      </c>
      <c r="G106" s="6" t="s">
        <v>270</v>
      </c>
      <c r="H106" s="1">
        <v>117.5</v>
      </c>
      <c r="I106" s="1" t="s">
        <v>192</v>
      </c>
      <c r="J106" s="1">
        <f t="shared" si="1"/>
        <v>22090</v>
      </c>
    </row>
    <row r="107" spans="1:11" ht="30">
      <c r="A107" s="1">
        <v>105</v>
      </c>
      <c r="B107" s="1" t="s">
        <v>199</v>
      </c>
      <c r="C107" s="1">
        <v>94</v>
      </c>
      <c r="D107" s="6" t="str">
        <f>VLOOKUP(B107:B344,'[1]Badampet FINAL'!$B$2:$E$213,3,FALSE)</f>
        <v>Sub Transportation of 11.0M PSCC Pole including Loading and Unloading&lt;10KM</v>
      </c>
      <c r="E107" s="6" t="str">
        <f>VLOOKUP(B107:B344,'[1]Badampet FINAL'!$B$2:$E$213,4,FALSE)</f>
        <v>Electrical work</v>
      </c>
      <c r="F107" s="6" t="s">
        <v>213</v>
      </c>
      <c r="G107" s="6" t="s">
        <v>270</v>
      </c>
      <c r="H107" s="1">
        <v>431.97</v>
      </c>
      <c r="I107" s="1" t="s">
        <v>186</v>
      </c>
      <c r="J107" s="1">
        <f t="shared" si="1"/>
        <v>40605.18</v>
      </c>
    </row>
    <row r="108" spans="1:11" ht="30">
      <c r="A108" s="1">
        <v>106</v>
      </c>
      <c r="B108" s="1" t="s">
        <v>54</v>
      </c>
      <c r="C108" s="1">
        <v>44</v>
      </c>
      <c r="D108" s="6" t="str">
        <f>VLOOKUP(B108:B345,'[1]Badampet FINAL'!$B$2:$E$213,3,FALSE)</f>
        <v>Sub Transportation of 9.1 M PSCC Pole including Loading and Unloading&lt;10KM.</v>
      </c>
      <c r="E108" s="6" t="str">
        <f>VLOOKUP(B108:B345,'[1]Badampet FINAL'!$B$2:$E$213,4,FALSE)</f>
        <v>Electrical work</v>
      </c>
      <c r="F108" s="6" t="s">
        <v>147</v>
      </c>
      <c r="G108" s="6" t="s">
        <v>270</v>
      </c>
      <c r="H108" s="1">
        <v>407.29</v>
      </c>
      <c r="I108" s="1" t="s">
        <v>186</v>
      </c>
      <c r="J108" s="1">
        <f t="shared" si="1"/>
        <v>17920.760000000002</v>
      </c>
    </row>
    <row r="109" spans="1:11" ht="30">
      <c r="A109" s="1">
        <v>107</v>
      </c>
      <c r="B109" s="1" t="s">
        <v>200</v>
      </c>
      <c r="C109" s="1">
        <v>4</v>
      </c>
      <c r="D109" s="6" t="str">
        <f>VLOOKUP(B109:B346,'[1]Badampet FINAL'!$B$2:$E$213,3,FALSE)</f>
        <v>Loading  of Conductor drums</v>
      </c>
      <c r="E109" s="6" t="str">
        <f>VLOOKUP(B109:B346,'[1]Badampet FINAL'!$B$2:$E$213,4,FALSE)</f>
        <v>Electrical work</v>
      </c>
      <c r="F109" s="6" t="s">
        <v>214</v>
      </c>
      <c r="G109" s="6" t="s">
        <v>270</v>
      </c>
      <c r="H109" s="1">
        <v>202</v>
      </c>
      <c r="I109" s="1" t="s">
        <v>186</v>
      </c>
      <c r="J109" s="1">
        <f t="shared" si="1"/>
        <v>808</v>
      </c>
    </row>
    <row r="110" spans="1:11" ht="30">
      <c r="A110" s="1">
        <v>108</v>
      </c>
      <c r="B110" s="1" t="s">
        <v>201</v>
      </c>
      <c r="C110" s="1">
        <v>4</v>
      </c>
      <c r="D110" s="6" t="str">
        <f>VLOOKUP(B110:B347,'[1]Badampet FINAL'!$B$2:$E$213,3,FALSE)</f>
        <v>Unloading of Conductor drums</v>
      </c>
      <c r="E110" s="6" t="str">
        <f>VLOOKUP(B110:B347,'[1]Badampet FINAL'!$B$2:$E$213,4,FALSE)</f>
        <v>Electrical work</v>
      </c>
      <c r="F110" s="6" t="s">
        <v>215</v>
      </c>
      <c r="G110" s="6" t="s">
        <v>270</v>
      </c>
      <c r="H110" s="1">
        <v>100</v>
      </c>
      <c r="I110" s="1" t="s">
        <v>186</v>
      </c>
      <c r="J110" s="1">
        <f t="shared" si="1"/>
        <v>400</v>
      </c>
    </row>
    <row r="111" spans="1:11" ht="45">
      <c r="A111" s="1">
        <v>109</v>
      </c>
      <c r="B111" s="1" t="s">
        <v>56</v>
      </c>
      <c r="C111" s="1">
        <v>4</v>
      </c>
      <c r="D111" s="6" t="str">
        <f>VLOOKUP(B111:B348,'[1]Badampet FINAL'!$B$2:$E$213,3,FALSE)</f>
        <v>Transport of VCB , Control pannels, current transformater, bosster etc, above 10 KM and upto 50 KM with lorry for each trip.</v>
      </c>
      <c r="E111" s="6" t="str">
        <f>VLOOKUP(B111:B348,'[1]Badampet FINAL'!$B$2:$E$213,4,FALSE)</f>
        <v>Electrical work</v>
      </c>
      <c r="F111" s="6" t="s">
        <v>149</v>
      </c>
      <c r="G111" s="6" t="s">
        <v>270</v>
      </c>
      <c r="H111" s="3">
        <v>2720.34</v>
      </c>
      <c r="I111" s="1" t="s">
        <v>186</v>
      </c>
      <c r="J111" s="1">
        <f t="shared" si="1"/>
        <v>10881.36</v>
      </c>
    </row>
    <row r="112" spans="1:11" ht="45">
      <c r="A112" s="1">
        <v>110</v>
      </c>
      <c r="B112" s="1" t="s">
        <v>57</v>
      </c>
      <c r="C112" s="1">
        <v>1.05</v>
      </c>
      <c r="D112" s="6" t="str">
        <f>VLOOKUP(B112:B349,'[1]Badampet FINAL'!$B$2:$E$213,3,FALSE)</f>
        <v>Transport of steel including line materital such as cross arm,clamps,hard ware(including loading and unloading) above 30KM and  upto 50KM.</v>
      </c>
      <c r="E112" s="6" t="str">
        <f>VLOOKUP(B112:B349,'[1]Badampet FINAL'!$B$2:$E$213,4,FALSE)</f>
        <v>Electrical work</v>
      </c>
      <c r="F112" s="6" t="s">
        <v>150</v>
      </c>
      <c r="G112" s="6" t="s">
        <v>270</v>
      </c>
      <c r="H112" s="1">
        <v>617.1</v>
      </c>
      <c r="I112" s="1" t="s">
        <v>188</v>
      </c>
      <c r="J112" s="1">
        <f t="shared" si="1"/>
        <v>647.95500000000004</v>
      </c>
    </row>
    <row r="113" spans="1:11" ht="30">
      <c r="A113" s="1">
        <v>111</v>
      </c>
      <c r="B113" s="1" t="s">
        <v>58</v>
      </c>
      <c r="C113" s="1">
        <v>1.05</v>
      </c>
      <c r="D113" s="6" t="str">
        <f>VLOOKUP(B113:B350,'[1]Badampet FINAL'!$B$2:$E$213,3,FALSE)</f>
        <v>Loading of MS Channel,Angles,Flats&amp;Rods.</v>
      </c>
      <c r="E113" s="6" t="str">
        <f>VLOOKUP(B113:B350,'[1]Badampet FINAL'!$B$2:$E$213,4,FALSE)</f>
        <v>Electrical work</v>
      </c>
      <c r="F113" s="6" t="s">
        <v>151</v>
      </c>
      <c r="G113" s="6" t="s">
        <v>270</v>
      </c>
      <c r="H113" s="1">
        <v>221</v>
      </c>
      <c r="I113" s="1" t="s">
        <v>188</v>
      </c>
      <c r="J113" s="1">
        <f t="shared" si="1"/>
        <v>232.05</v>
      </c>
    </row>
    <row r="114" spans="1:11" ht="30">
      <c r="A114" s="1">
        <v>112</v>
      </c>
      <c r="B114" s="1" t="s">
        <v>59</v>
      </c>
      <c r="C114" s="1">
        <v>1.05</v>
      </c>
      <c r="D114" s="6" t="str">
        <f>VLOOKUP(B114:B351,'[1]Badampet FINAL'!$B$2:$E$213,3,FALSE)</f>
        <v>Unloading of MS Channel,Angles,Flats&amp;Rod.</v>
      </c>
      <c r="E114" s="6" t="str">
        <f>VLOOKUP(B114:B351,'[1]Badampet FINAL'!$B$2:$E$213,4,FALSE)</f>
        <v>Electrical work</v>
      </c>
      <c r="F114" s="6" t="s">
        <v>152</v>
      </c>
      <c r="G114" s="6" t="s">
        <v>270</v>
      </c>
      <c r="H114" s="1">
        <v>185</v>
      </c>
      <c r="I114" s="1" t="s">
        <v>188</v>
      </c>
      <c r="J114" s="1">
        <f t="shared" si="1"/>
        <v>194.25</v>
      </c>
    </row>
    <row r="115" spans="1:11" ht="30">
      <c r="A115" s="1">
        <v>113</v>
      </c>
      <c r="B115" s="1" t="s">
        <v>202</v>
      </c>
      <c r="C115" s="1">
        <v>47</v>
      </c>
      <c r="D115" s="6" t="str">
        <f>VLOOKUP(B115:B352,'[1]Badampet FINAL'!$B$2:$E$213,3,FALSE)</f>
        <v>Loading of 33 KV Pin insulators</v>
      </c>
      <c r="E115" s="6" t="str">
        <f>VLOOKUP(B115:B352,'[1]Badampet FINAL'!$B$2:$E$213,4,FALSE)</f>
        <v>Electrical work</v>
      </c>
      <c r="F115" s="6" t="s">
        <v>216</v>
      </c>
      <c r="G115" s="6" t="s">
        <v>270</v>
      </c>
      <c r="H115" s="1">
        <v>3</v>
      </c>
      <c r="I115" s="1" t="s">
        <v>193</v>
      </c>
      <c r="J115" s="1">
        <f t="shared" si="1"/>
        <v>141</v>
      </c>
    </row>
    <row r="116" spans="1:11" ht="30">
      <c r="A116" s="1">
        <v>114</v>
      </c>
      <c r="B116" s="1" t="s">
        <v>203</v>
      </c>
      <c r="C116" s="1">
        <v>47</v>
      </c>
      <c r="D116" s="6" t="str">
        <f>VLOOKUP(B116:B353,'[1]Badampet FINAL'!$B$2:$E$213,3,FALSE)</f>
        <v>Unloading of 33 KV Pin insulators</v>
      </c>
      <c r="E116" s="6" t="str">
        <f>VLOOKUP(B116:B353,'[1]Badampet FINAL'!$B$2:$E$213,4,FALSE)</f>
        <v>Electrical work</v>
      </c>
      <c r="F116" s="6" t="s">
        <v>217</v>
      </c>
      <c r="G116" s="6" t="s">
        <v>270</v>
      </c>
      <c r="H116" s="1">
        <v>3</v>
      </c>
      <c r="I116" s="1" t="s">
        <v>193</v>
      </c>
      <c r="J116" s="1">
        <f t="shared" si="1"/>
        <v>141</v>
      </c>
    </row>
    <row r="117" spans="1:11" ht="30">
      <c r="A117" s="1">
        <v>115</v>
      </c>
      <c r="B117" s="1" t="s">
        <v>62</v>
      </c>
      <c r="C117" s="1">
        <v>22</v>
      </c>
      <c r="D117" s="6" t="str">
        <f>VLOOKUP(B117:B354,'[1]Badampet FINAL'!$B$2:$E$213,3,FALSE)</f>
        <v>Loading of 33 KV and 11 KV Disc insulators.</v>
      </c>
      <c r="E117" s="6" t="str">
        <f>VLOOKUP(B117:B354,'[1]Badampet FINAL'!$B$2:$E$213,4,FALSE)</f>
        <v>Electrical work</v>
      </c>
      <c r="F117" s="6" t="s">
        <v>155</v>
      </c>
      <c r="G117" s="6" t="s">
        <v>270</v>
      </c>
      <c r="H117" s="1">
        <v>2</v>
      </c>
      <c r="I117" s="1" t="s">
        <v>193</v>
      </c>
      <c r="J117" s="1">
        <f t="shared" si="1"/>
        <v>44</v>
      </c>
    </row>
    <row r="118" spans="1:11" ht="30">
      <c r="A118" s="1">
        <v>116</v>
      </c>
      <c r="B118" s="1" t="s">
        <v>63</v>
      </c>
      <c r="C118" s="1">
        <v>22</v>
      </c>
      <c r="D118" s="6" t="str">
        <f>VLOOKUP(B118:B355,'[1]Badampet FINAL'!$B$2:$E$213,3,FALSE)</f>
        <v>Unloading of 33 KV and 11 KV Disc insulators.</v>
      </c>
      <c r="E118" s="6" t="str">
        <f>VLOOKUP(B118:B355,'[1]Badampet FINAL'!$B$2:$E$213,4,FALSE)</f>
        <v>Electrical work</v>
      </c>
      <c r="F118" s="6" t="s">
        <v>156</v>
      </c>
      <c r="G118" s="6" t="s">
        <v>270</v>
      </c>
      <c r="H118" s="1">
        <v>2</v>
      </c>
      <c r="I118" s="1" t="s">
        <v>193</v>
      </c>
      <c r="J118" s="1">
        <f t="shared" si="1"/>
        <v>44</v>
      </c>
    </row>
    <row r="119" spans="1:11" ht="30">
      <c r="A119" s="1">
        <v>117</v>
      </c>
      <c r="B119" s="1" t="s">
        <v>64</v>
      </c>
      <c r="C119" s="1">
        <v>7</v>
      </c>
      <c r="D119" s="6" t="str">
        <f>VLOOKUP(B119:B356,'[1]Badampet FINAL'!$B$2:$E$213,3,FALSE)</f>
        <v>Loading  of 33KV Metal parts bag of 25 nos.</v>
      </c>
      <c r="E119" s="6" t="str">
        <f>VLOOKUP(B119:B356,'[1]Badampet FINAL'!$B$2:$E$213,4,FALSE)</f>
        <v>Electrical work</v>
      </c>
      <c r="F119" s="6" t="s">
        <v>157</v>
      </c>
      <c r="G119" s="6" t="s">
        <v>270</v>
      </c>
      <c r="H119" s="1">
        <v>65</v>
      </c>
      <c r="I119" s="1" t="s">
        <v>194</v>
      </c>
      <c r="J119" s="1">
        <f t="shared" si="1"/>
        <v>455</v>
      </c>
    </row>
    <row r="120" spans="1:11" ht="30">
      <c r="A120" s="1">
        <v>118</v>
      </c>
      <c r="B120" s="1" t="s">
        <v>65</v>
      </c>
      <c r="C120" s="1">
        <v>7</v>
      </c>
      <c r="D120" s="6" t="str">
        <f>VLOOKUP(B120:B357,'[1]Badampet FINAL'!$B$2:$E$213,3,FALSE)</f>
        <v>Unloading of 33 KV Metal parts bag of 25 nos.</v>
      </c>
      <c r="E120" s="6" t="str">
        <f>VLOOKUP(B120:B357,'[1]Badampet FINAL'!$B$2:$E$213,4,FALSE)</f>
        <v>Electrical work</v>
      </c>
      <c r="F120" s="6" t="s">
        <v>158</v>
      </c>
      <c r="G120" s="6" t="s">
        <v>270</v>
      </c>
      <c r="H120" s="1">
        <v>65</v>
      </c>
      <c r="I120" s="1" t="s">
        <v>194</v>
      </c>
      <c r="J120" s="1">
        <f t="shared" si="1"/>
        <v>455</v>
      </c>
    </row>
    <row r="121" spans="1:11" ht="75">
      <c r="A121" s="1">
        <v>119</v>
      </c>
      <c r="B121" s="1" t="s">
        <v>204</v>
      </c>
      <c r="C121" s="1">
        <v>22</v>
      </c>
      <c r="D121" s="6" t="str">
        <f>VLOOKUP(B121:B358,'[1]Badampet FINAL'!$B$2:$E$213,3,FALSE)</f>
        <v xml:space="preserve"> Erection of 33 kv Stay set complete including fixing of bow ,fixing and binding of Eye bolt, Anchor rod, guy insultors including the back filling with earth and boulders and ramming for consolidation, but excluding the cost of pit excavation.</v>
      </c>
      <c r="E121" s="6" t="str">
        <f>VLOOKUP(B121:B358,'[1]Badampet FINAL'!$B$2:$E$213,4,FALSE)</f>
        <v>Electrical work</v>
      </c>
      <c r="F121" s="6" t="s">
        <v>218</v>
      </c>
      <c r="G121" s="6" t="s">
        <v>270</v>
      </c>
      <c r="H121" s="1">
        <v>684.53</v>
      </c>
      <c r="I121" s="1" t="s">
        <v>190</v>
      </c>
      <c r="J121" s="1">
        <f t="shared" si="1"/>
        <v>15059.66</v>
      </c>
    </row>
    <row r="122" spans="1:11" ht="165">
      <c r="A122" s="1">
        <v>120</v>
      </c>
      <c r="B122" s="1" t="s">
        <v>205</v>
      </c>
      <c r="C122" s="1">
        <v>66</v>
      </c>
      <c r="D122" s="9" t="s">
        <v>278</v>
      </c>
      <c r="E122" s="10" t="s">
        <v>273</v>
      </c>
      <c r="F122" s="6" t="s">
        <v>219</v>
      </c>
      <c r="G122" s="6" t="s">
        <v>270</v>
      </c>
      <c r="H122" s="1">
        <v>520</v>
      </c>
      <c r="I122" s="1" t="s">
        <v>186</v>
      </c>
      <c r="J122" s="1">
        <f t="shared" si="1"/>
        <v>34320</v>
      </c>
    </row>
    <row r="123" spans="1:11" ht="30">
      <c r="A123" s="1">
        <v>121</v>
      </c>
      <c r="B123" s="1" t="s">
        <v>206</v>
      </c>
      <c r="C123" s="1">
        <v>115</v>
      </c>
      <c r="D123" s="6" t="str">
        <f>VLOOKUP(B123:B360,'[1]Badampet FINAL'!$B$2:$E$213,3,FALSE)</f>
        <v xml:space="preserve">Fabrication of materials including 2 coats of Red oxide painting for Back clamps with 75 x 8 mm MS Flat </v>
      </c>
      <c r="E123" s="6" t="str">
        <f>VLOOKUP(B123:B360,'[1]Badampet FINAL'!$B$2:$E$213,4,FALSE)</f>
        <v>Earth work</v>
      </c>
      <c r="F123" s="6" t="s">
        <v>220</v>
      </c>
      <c r="G123" s="6" t="s">
        <v>270</v>
      </c>
      <c r="H123" s="1">
        <v>31</v>
      </c>
      <c r="I123" s="1" t="s">
        <v>186</v>
      </c>
      <c r="J123" s="1">
        <f t="shared" si="1"/>
        <v>3565</v>
      </c>
    </row>
    <row r="124" spans="1:11" ht="49.5">
      <c r="A124" s="1">
        <v>122</v>
      </c>
      <c r="B124" s="1" t="s">
        <v>207</v>
      </c>
      <c r="C124" s="1">
        <v>88</v>
      </c>
      <c r="D124" s="11" t="s">
        <v>279</v>
      </c>
      <c r="E124" s="12" t="s">
        <v>280</v>
      </c>
      <c r="F124" s="6" t="s">
        <v>221</v>
      </c>
      <c r="G124" s="6" t="s">
        <v>270</v>
      </c>
      <c r="H124" s="1">
        <v>42</v>
      </c>
      <c r="I124" s="1" t="s">
        <v>186</v>
      </c>
      <c r="J124" s="1">
        <f t="shared" si="1"/>
        <v>3696</v>
      </c>
    </row>
    <row r="125" spans="1:11" ht="33">
      <c r="A125" s="1">
        <v>123</v>
      </c>
      <c r="B125" s="1" t="s">
        <v>208</v>
      </c>
      <c r="C125" s="1">
        <v>138</v>
      </c>
      <c r="D125" s="6" t="s">
        <v>222</v>
      </c>
      <c r="E125" s="12" t="s">
        <v>280</v>
      </c>
      <c r="F125" s="6" t="s">
        <v>222</v>
      </c>
      <c r="G125" s="6" t="s">
        <v>270</v>
      </c>
      <c r="H125" s="1">
        <v>32</v>
      </c>
      <c r="I125" s="1" t="s">
        <v>186</v>
      </c>
      <c r="J125" s="1">
        <f t="shared" si="1"/>
        <v>4416</v>
      </c>
    </row>
    <row r="126" spans="1:11" s="20" customFormat="1" ht="132">
      <c r="A126" s="16">
        <v>124</v>
      </c>
      <c r="B126" s="16" t="s">
        <v>2</v>
      </c>
      <c r="C126" s="17">
        <v>5.63</v>
      </c>
      <c r="D126" s="14" t="s">
        <v>292</v>
      </c>
      <c r="E126" s="18" t="str">
        <f>VLOOKUP(B126:B363,'[1]Badampet FINAL'!$B$2:$E$213,4,FALSE)</f>
        <v>Civil work</v>
      </c>
      <c r="F126" s="18" t="s">
        <v>95</v>
      </c>
      <c r="G126" s="18" t="s">
        <v>270</v>
      </c>
      <c r="H126" s="19">
        <v>6579</v>
      </c>
      <c r="I126" s="16" t="s">
        <v>187</v>
      </c>
      <c r="J126" s="16">
        <f t="shared" si="1"/>
        <v>37039.769999999997</v>
      </c>
    </row>
    <row r="127" spans="1:11" ht="49.5">
      <c r="A127" s="1">
        <v>125</v>
      </c>
      <c r="B127" s="1" t="s">
        <v>195</v>
      </c>
      <c r="C127" s="1">
        <v>5.22</v>
      </c>
      <c r="D127" s="9" t="s">
        <v>281</v>
      </c>
      <c r="E127" s="6" t="str">
        <f>VLOOKUP(B127:B364,'[1]Badampet FINAL'!$B$2:$E$213,4,FALSE)</f>
        <v>Earth work</v>
      </c>
      <c r="F127" s="6" t="s">
        <v>209</v>
      </c>
      <c r="G127" s="6" t="s">
        <v>270</v>
      </c>
      <c r="H127" s="1">
        <v>765</v>
      </c>
      <c r="I127" s="1" t="s">
        <v>223</v>
      </c>
      <c r="J127" s="1">
        <f t="shared" si="1"/>
        <v>3993.2999999999997</v>
      </c>
      <c r="K127" s="5" t="s">
        <v>255</v>
      </c>
    </row>
    <row r="128" spans="1:11" ht="115.5">
      <c r="A128" s="1">
        <v>126</v>
      </c>
      <c r="B128" s="1" t="s">
        <v>0</v>
      </c>
      <c r="C128" s="1">
        <v>73</v>
      </c>
      <c r="D128" s="9" t="s">
        <v>282</v>
      </c>
      <c r="E128" s="6" t="str">
        <f>VLOOKUP(B128:B365,'[1]Badampet FINAL'!$B$2:$E$213,4,FALSE)</f>
        <v>Earth work</v>
      </c>
      <c r="F128" s="6" t="s">
        <v>93</v>
      </c>
      <c r="G128" s="6" t="s">
        <v>270</v>
      </c>
      <c r="H128" s="1">
        <v>600</v>
      </c>
      <c r="I128" s="1" t="s">
        <v>186</v>
      </c>
      <c r="J128" s="1">
        <f t="shared" si="1"/>
        <v>43800</v>
      </c>
    </row>
    <row r="129" spans="1:10" ht="115.5">
      <c r="A129" s="1">
        <v>127</v>
      </c>
      <c r="B129" s="1" t="s">
        <v>88</v>
      </c>
      <c r="C129" s="1">
        <v>30</v>
      </c>
      <c r="D129" s="9" t="s">
        <v>275</v>
      </c>
      <c r="E129" s="6" t="s">
        <v>273</v>
      </c>
      <c r="F129" s="6" t="s">
        <v>181</v>
      </c>
      <c r="G129" s="6" t="s">
        <v>270</v>
      </c>
      <c r="H129" s="3">
        <v>1440</v>
      </c>
      <c r="I129" s="1" t="s">
        <v>186</v>
      </c>
      <c r="J129" s="1">
        <f t="shared" si="1"/>
        <v>43200</v>
      </c>
    </row>
    <row r="130" spans="1:10" ht="75">
      <c r="A130" s="1">
        <v>128</v>
      </c>
      <c r="B130" s="1" t="s">
        <v>34</v>
      </c>
      <c r="C130" s="1">
        <v>38</v>
      </c>
      <c r="D130" s="6" t="str">
        <f>VLOOKUP(B130:B367,'[1]Badampet FINAL'!$B$2:$E$213,3,FALSE)</f>
        <v>Erection of 8.0 Mts PSCC  Poles complete with necessary hard ware for yard lighting excluding the cost of Pit Excavation. Each Location of pole shall be numbered with colour paints.The contractor has to supply GI Bolts and  Nuts.</v>
      </c>
      <c r="E130" s="6" t="str">
        <f>VLOOKUP(B130:B367,'[1]Badampet FINAL'!$B$2:$E$213,4,FALSE)</f>
        <v>Electrical work</v>
      </c>
      <c r="F130" s="6" t="s">
        <v>127</v>
      </c>
      <c r="G130" s="6" t="s">
        <v>270</v>
      </c>
      <c r="H130" s="3">
        <v>1500</v>
      </c>
      <c r="I130" s="1" t="s">
        <v>186</v>
      </c>
      <c r="J130" s="1">
        <f t="shared" si="1"/>
        <v>57000</v>
      </c>
    </row>
    <row r="131" spans="1:10" ht="90">
      <c r="A131" s="1">
        <v>129</v>
      </c>
      <c r="B131" s="1" t="s">
        <v>1</v>
      </c>
      <c r="C131" s="1">
        <v>103</v>
      </c>
      <c r="D131" s="6" t="str">
        <f>VLOOKUP(B131:B368,'[1]Badampet FINAL'!$B$2:$E$213,3,FALSE)</f>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31" s="6" t="str">
        <f>VLOOKUP(B131:B368,'[1]Badampet FINAL'!$B$2:$E$213,4,FALSE)</f>
        <v>Electrical work</v>
      </c>
      <c r="F131" s="6" t="s">
        <v>94</v>
      </c>
      <c r="G131" s="6" t="s">
        <v>270</v>
      </c>
      <c r="H131" s="3">
        <v>2400</v>
      </c>
      <c r="I131" s="1" t="s">
        <v>186</v>
      </c>
      <c r="J131" s="1">
        <f t="shared" si="1"/>
        <v>247200</v>
      </c>
    </row>
    <row r="132" spans="1:10" ht="90">
      <c r="A132" s="1">
        <v>130</v>
      </c>
      <c r="B132" s="1" t="s">
        <v>225</v>
      </c>
      <c r="C132" s="1">
        <v>22</v>
      </c>
      <c r="D132" s="6" t="str">
        <f>VLOOKUP(B132:B369,'[1]Badampet FINAL'!$B$2:$E$213,3,FALSE)</f>
        <v>Formation of 11 kv cut points (Vertical/Horizantal) including fixing of 11 KV Cross arms,clamps, strain insulators sets complete with hardware and stays (Bows and Eye-bolts), Excluding the cost of pit Excavation and pole erection. The contractor has to supply GI Bolts and  Nuts.</v>
      </c>
      <c r="E132" s="6" t="str">
        <f>VLOOKUP(B132:B369,'[1]Badampet FINAL'!$B$2:$E$213,4,FALSE)</f>
        <v>Electrical work</v>
      </c>
      <c r="F132" s="6" t="s">
        <v>240</v>
      </c>
      <c r="G132" s="6" t="s">
        <v>270</v>
      </c>
      <c r="H132" s="3">
        <v>1350</v>
      </c>
      <c r="I132" s="1" t="s">
        <v>186</v>
      </c>
      <c r="J132" s="1">
        <f t="shared" ref="J132:J195" si="2">C132*H132</f>
        <v>29700</v>
      </c>
    </row>
    <row r="133" spans="1:10" ht="132">
      <c r="A133" s="1">
        <v>131</v>
      </c>
      <c r="B133" s="1" t="s">
        <v>2</v>
      </c>
      <c r="C133" s="1">
        <v>42.972999999999999</v>
      </c>
      <c r="D133" s="15" t="s">
        <v>293</v>
      </c>
      <c r="E133" s="6" t="str">
        <f>VLOOKUP(B133:B370,'[1]Badampet FINAL'!$B$2:$E$213,4,FALSE)</f>
        <v>Civil work</v>
      </c>
      <c r="F133" s="6" t="s">
        <v>95</v>
      </c>
      <c r="G133" s="6" t="s">
        <v>270</v>
      </c>
      <c r="H133" s="3">
        <v>6579</v>
      </c>
      <c r="I133" s="1" t="s">
        <v>187</v>
      </c>
      <c r="J133" s="1">
        <f t="shared" si="2"/>
        <v>282719.36699999997</v>
      </c>
    </row>
    <row r="134" spans="1:10" ht="90">
      <c r="A134" s="1">
        <v>132</v>
      </c>
      <c r="B134" s="1" t="s">
        <v>226</v>
      </c>
      <c r="C134" s="1">
        <v>5.22</v>
      </c>
      <c r="D134" s="6" t="str">
        <f>VLOOKUP(B134:B371,'[1]Badampet FINAL'!$B$2:$E$213,3,FALSE)</f>
        <v>Paving of the conductor  55 Sqmm Single Circuit (3 Conductors) AAAC and stringing duly arranging temporary guys,tensioning, sagging of conductor maintaing the ground clearences as per IE rules1956, pinbinding, strain insulator binding and giving jumpers Etc.Stiffner pieces shall be be provided for all pin insulator locations.</v>
      </c>
      <c r="E134" s="6" t="str">
        <f>VLOOKUP(B134:B371,'[1]Badampet FINAL'!$B$2:$E$213,4,FALSE)</f>
        <v>Electrical work</v>
      </c>
      <c r="F134" s="6" t="s">
        <v>241</v>
      </c>
      <c r="G134" s="6" t="s">
        <v>270</v>
      </c>
      <c r="H134" s="3">
        <v>8500</v>
      </c>
      <c r="I134" s="1" t="s">
        <v>223</v>
      </c>
      <c r="J134" s="1">
        <f t="shared" si="2"/>
        <v>44370</v>
      </c>
    </row>
    <row r="135" spans="1:10" ht="30">
      <c r="A135" s="1">
        <v>133</v>
      </c>
      <c r="B135" s="1" t="s">
        <v>51</v>
      </c>
      <c r="C135" s="1">
        <v>200</v>
      </c>
      <c r="D135" s="6" t="str">
        <f>VLOOKUP(B135:B372,'[1]Badampet FINAL'!$B$2:$E$213,3,FALSE)</f>
        <v>Supply of GI Bolts,Nuts and Washers etc.</v>
      </c>
      <c r="E135" s="6" t="str">
        <f>VLOOKUP(B135:B372,'[1]Badampet FINAL'!$B$2:$E$213,4,FALSE)</f>
        <v>Electrical work</v>
      </c>
      <c r="F135" s="6" t="s">
        <v>144</v>
      </c>
      <c r="G135" s="6" t="s">
        <v>270</v>
      </c>
      <c r="H135" s="1">
        <v>117.5</v>
      </c>
      <c r="I135" s="1" t="s">
        <v>192</v>
      </c>
      <c r="J135" s="1">
        <f t="shared" si="2"/>
        <v>23500</v>
      </c>
    </row>
    <row r="136" spans="1:10" ht="30">
      <c r="A136" s="1">
        <v>134</v>
      </c>
      <c r="B136" s="1" t="s">
        <v>58</v>
      </c>
      <c r="C136" s="1">
        <v>1.04</v>
      </c>
      <c r="D136" s="6" t="str">
        <f>VLOOKUP(B136:B373,'[1]Badampet FINAL'!$B$2:$E$213,3,FALSE)</f>
        <v>Loading of MS Channel,Angles,Flats&amp;Rods.</v>
      </c>
      <c r="E136" s="6" t="str">
        <f>VLOOKUP(B136:B373,'[1]Badampet FINAL'!$B$2:$E$213,4,FALSE)</f>
        <v>Electrical work</v>
      </c>
      <c r="F136" s="6" t="s">
        <v>151</v>
      </c>
      <c r="G136" s="6" t="s">
        <v>270</v>
      </c>
      <c r="H136" s="1">
        <v>221</v>
      </c>
      <c r="I136" s="1" t="s">
        <v>188</v>
      </c>
      <c r="J136" s="1">
        <f t="shared" si="2"/>
        <v>229.84</v>
      </c>
    </row>
    <row r="137" spans="1:10" ht="30">
      <c r="A137" s="1">
        <v>135</v>
      </c>
      <c r="B137" s="1" t="s">
        <v>59</v>
      </c>
      <c r="C137" s="1">
        <v>1.04</v>
      </c>
      <c r="D137" s="6" t="str">
        <f>VLOOKUP(B137:B374,'[1]Badampet FINAL'!$B$2:$E$213,3,FALSE)</f>
        <v>Unloading of MS Channel,Angles,Flats&amp;Rod.</v>
      </c>
      <c r="E137" s="6" t="str">
        <f>VLOOKUP(B137:B374,'[1]Badampet FINAL'!$B$2:$E$213,4,FALSE)</f>
        <v>Electrical work</v>
      </c>
      <c r="F137" s="6" t="s">
        <v>152</v>
      </c>
      <c r="G137" s="6" t="s">
        <v>270</v>
      </c>
      <c r="H137" s="1">
        <v>185</v>
      </c>
      <c r="I137" s="1" t="s">
        <v>188</v>
      </c>
      <c r="J137" s="1">
        <f t="shared" si="2"/>
        <v>192.4</v>
      </c>
    </row>
    <row r="138" spans="1:10" ht="30">
      <c r="A138" s="1">
        <v>136</v>
      </c>
      <c r="B138" s="1" t="s">
        <v>227</v>
      </c>
      <c r="C138" s="1">
        <v>309</v>
      </c>
      <c r="D138" s="6" t="str">
        <f>VLOOKUP(B138:B375,'[1]Badampet FINAL'!$B$2:$E$213,3,FALSE)</f>
        <v>Loading 11KV Polymer Pin Insulator with GI pins</v>
      </c>
      <c r="E138" s="6" t="str">
        <f>VLOOKUP(B138:B375,'[1]Badampet FINAL'!$B$2:$E$213,4,FALSE)</f>
        <v>Electrical work</v>
      </c>
      <c r="F138" s="6" t="s">
        <v>242</v>
      </c>
      <c r="G138" s="6" t="s">
        <v>270</v>
      </c>
      <c r="H138" s="1">
        <v>1</v>
      </c>
      <c r="I138" s="1" t="s">
        <v>186</v>
      </c>
      <c r="J138" s="1">
        <f t="shared" si="2"/>
        <v>309</v>
      </c>
    </row>
    <row r="139" spans="1:10" ht="30">
      <c r="A139" s="1">
        <v>137</v>
      </c>
      <c r="B139" s="1" t="s">
        <v>228</v>
      </c>
      <c r="C139" s="1">
        <v>309</v>
      </c>
      <c r="D139" s="6" t="str">
        <f>VLOOKUP(B139:B376,'[1]Badampet FINAL'!$B$2:$E$213,3,FALSE)</f>
        <v>Unloading 11KV Polymer Pin Insulator with GI pins</v>
      </c>
      <c r="E139" s="6" t="str">
        <f>VLOOKUP(B139:B376,'[1]Badampet FINAL'!$B$2:$E$213,4,FALSE)</f>
        <v>Electrical work</v>
      </c>
      <c r="F139" s="6" t="s">
        <v>243</v>
      </c>
      <c r="G139" s="6" t="s">
        <v>270</v>
      </c>
      <c r="H139" s="1">
        <v>1</v>
      </c>
      <c r="I139" s="1" t="s">
        <v>186</v>
      </c>
      <c r="J139" s="1">
        <f t="shared" si="2"/>
        <v>309</v>
      </c>
    </row>
    <row r="140" spans="1:10" ht="45">
      <c r="A140" s="1">
        <v>138</v>
      </c>
      <c r="B140" s="1" t="s">
        <v>229</v>
      </c>
      <c r="C140" s="1">
        <v>1.04</v>
      </c>
      <c r="D140" s="6" t="str">
        <f>VLOOKUP(B140:B377,'[1]Badampet FINAL'!$B$2:$E$213,3,FALSE)</f>
        <v>Transport of steel including line materital such as cross arm,clamps,hard ware(including loading and unloading) above 30KM and  upto 50KM</v>
      </c>
      <c r="E140" s="6" t="str">
        <f>VLOOKUP(B140:B377,'[1]Badampet FINAL'!$B$2:$E$213,4,FALSE)</f>
        <v>Electrical work</v>
      </c>
      <c r="F140" s="6" t="s">
        <v>244</v>
      </c>
      <c r="G140" s="6" t="s">
        <v>270</v>
      </c>
      <c r="H140" s="1">
        <v>587.52</v>
      </c>
      <c r="I140" s="1" t="s">
        <v>188</v>
      </c>
      <c r="J140" s="1">
        <f t="shared" si="2"/>
        <v>611.02080000000001</v>
      </c>
    </row>
    <row r="141" spans="1:10" ht="45">
      <c r="A141" s="1">
        <v>139</v>
      </c>
      <c r="B141" s="1" t="s">
        <v>230</v>
      </c>
      <c r="C141" s="1">
        <v>3</v>
      </c>
      <c r="D141" s="6" t="str">
        <f>VLOOKUP(B141:B378,'[1]Badampet FINAL'!$B$2:$E$213,3,FALSE)</f>
        <v>Transport of VCB , Control pannels, current transformater, bosster etc, above 20 KM and upto 30 KM with lorry for each trip</v>
      </c>
      <c r="E141" s="6" t="str">
        <f>VLOOKUP(B141:B378,'[1]Badampet FINAL'!$B$2:$E$213,4,FALSE)</f>
        <v>Electrical work</v>
      </c>
      <c r="F141" s="6" t="s">
        <v>245</v>
      </c>
      <c r="G141" s="6" t="s">
        <v>270</v>
      </c>
      <c r="H141" s="3">
        <v>3691.38</v>
      </c>
      <c r="I141" s="1" t="s">
        <v>186</v>
      </c>
      <c r="J141" s="1">
        <f t="shared" si="2"/>
        <v>11074.14</v>
      </c>
    </row>
    <row r="142" spans="1:10" ht="30">
      <c r="A142" s="1">
        <v>140</v>
      </c>
      <c r="B142" s="1" t="s">
        <v>200</v>
      </c>
      <c r="C142" s="1">
        <v>3</v>
      </c>
      <c r="D142" s="6" t="str">
        <f>VLOOKUP(B142:B379,'[1]Badampet FINAL'!$B$2:$E$213,3,FALSE)</f>
        <v>Loading  of Conductor drums</v>
      </c>
      <c r="E142" s="6" t="str">
        <f>VLOOKUP(B142:B379,'[1]Badampet FINAL'!$B$2:$E$213,4,FALSE)</f>
        <v>Electrical work</v>
      </c>
      <c r="F142" s="6" t="s">
        <v>214</v>
      </c>
      <c r="G142" s="6" t="s">
        <v>270</v>
      </c>
      <c r="H142" s="1">
        <v>202</v>
      </c>
      <c r="I142" s="1" t="s">
        <v>186</v>
      </c>
      <c r="J142" s="1">
        <f t="shared" si="2"/>
        <v>606</v>
      </c>
    </row>
    <row r="143" spans="1:10" ht="30">
      <c r="A143" s="1">
        <v>141</v>
      </c>
      <c r="B143" s="1" t="s">
        <v>201</v>
      </c>
      <c r="C143" s="1">
        <v>3</v>
      </c>
      <c r="D143" s="6" t="str">
        <f>VLOOKUP(B143:B380,'[1]Badampet FINAL'!$B$2:$E$213,3,FALSE)</f>
        <v>Unloading of Conductor drums</v>
      </c>
      <c r="E143" s="6" t="str">
        <f>VLOOKUP(B143:B380,'[1]Badampet FINAL'!$B$2:$E$213,4,FALSE)</f>
        <v>Electrical work</v>
      </c>
      <c r="F143" s="6" t="s">
        <v>215</v>
      </c>
      <c r="G143" s="6" t="s">
        <v>270</v>
      </c>
      <c r="H143" s="1">
        <v>100</v>
      </c>
      <c r="I143" s="1" t="s">
        <v>186</v>
      </c>
      <c r="J143" s="1">
        <f t="shared" si="2"/>
        <v>300</v>
      </c>
    </row>
    <row r="144" spans="1:10" ht="30">
      <c r="A144" s="1">
        <v>142</v>
      </c>
      <c r="B144" s="1" t="s">
        <v>55</v>
      </c>
      <c r="C144" s="1">
        <v>38</v>
      </c>
      <c r="D144" s="6" t="str">
        <f>VLOOKUP(B144:B381,'[1]Badampet FINAL'!$B$2:$E$213,3,FALSE)</f>
        <v>Sub Transportation of 8.0M PSCC Pole including Loading and Unloading&lt;10KM.</v>
      </c>
      <c r="E144" s="6" t="str">
        <f>VLOOKUP(B144:B381,'[1]Badampet FINAL'!$B$2:$E$213,4,FALSE)</f>
        <v>Electrical work</v>
      </c>
      <c r="F144" s="6" t="s">
        <v>148</v>
      </c>
      <c r="G144" s="6" t="s">
        <v>270</v>
      </c>
      <c r="H144" s="1">
        <v>271.52</v>
      </c>
      <c r="I144" s="1" t="s">
        <v>186</v>
      </c>
      <c r="J144" s="1">
        <f t="shared" si="2"/>
        <v>10317.759999999998</v>
      </c>
    </row>
    <row r="145" spans="1:11" ht="30">
      <c r="A145" s="1">
        <v>143</v>
      </c>
      <c r="B145" s="1" t="s">
        <v>54</v>
      </c>
      <c r="C145" s="1">
        <v>103</v>
      </c>
      <c r="D145" s="6" t="str">
        <f>VLOOKUP(B145:B382,'[1]Badampet FINAL'!$B$2:$E$213,3,FALSE)</f>
        <v>Sub Transportation of 9.1 M PSCC Pole including Loading and Unloading&lt;10KM.</v>
      </c>
      <c r="E145" s="6" t="str">
        <f>VLOOKUP(B145:B382,'[1]Badampet FINAL'!$B$2:$E$213,4,FALSE)</f>
        <v>Electrical work</v>
      </c>
      <c r="F145" s="6" t="s">
        <v>147</v>
      </c>
      <c r="G145" s="6" t="s">
        <v>270</v>
      </c>
      <c r="H145" s="1">
        <v>407.29</v>
      </c>
      <c r="I145" s="1" t="s">
        <v>186</v>
      </c>
      <c r="J145" s="1">
        <f t="shared" si="2"/>
        <v>41950.87</v>
      </c>
    </row>
    <row r="146" spans="1:11" ht="30">
      <c r="A146" s="1">
        <v>144</v>
      </c>
      <c r="B146" s="1" t="s">
        <v>231</v>
      </c>
      <c r="C146" s="1">
        <v>84</v>
      </c>
      <c r="D146" s="6" t="str">
        <f>VLOOKUP(B146:B383,'[1]Badampet FINAL'!$B$2:$E$213,3,FALSE)</f>
        <v>Loading of 11 KV V - Cross arms</v>
      </c>
      <c r="E146" s="6" t="str">
        <f>VLOOKUP(B146:B383,'[1]Badampet FINAL'!$B$2:$E$213,4,FALSE)</f>
        <v>Electrical work</v>
      </c>
      <c r="F146" s="6" t="s">
        <v>246</v>
      </c>
      <c r="G146" s="6" t="s">
        <v>270</v>
      </c>
      <c r="H146" s="1">
        <v>4</v>
      </c>
      <c r="I146" s="1" t="s">
        <v>186</v>
      </c>
      <c r="J146" s="1">
        <f t="shared" si="2"/>
        <v>336</v>
      </c>
    </row>
    <row r="147" spans="1:11" ht="30">
      <c r="A147" s="1">
        <v>145</v>
      </c>
      <c r="B147" s="1" t="s">
        <v>232</v>
      </c>
      <c r="C147" s="1">
        <v>84</v>
      </c>
      <c r="D147" s="6" t="str">
        <f>VLOOKUP(B147:B384,'[1]Badampet FINAL'!$B$2:$E$213,3,FALSE)</f>
        <v>Unloading of 11 KV V - Cross arms</v>
      </c>
      <c r="E147" s="6" t="str">
        <f>VLOOKUP(B147:B384,'[1]Badampet FINAL'!$B$2:$E$213,4,FALSE)</f>
        <v>Electrical work</v>
      </c>
      <c r="F147" s="6" t="s">
        <v>247</v>
      </c>
      <c r="G147" s="6" t="s">
        <v>270</v>
      </c>
      <c r="H147" s="1">
        <v>4</v>
      </c>
      <c r="I147" s="1" t="s">
        <v>186</v>
      </c>
      <c r="J147" s="1">
        <f t="shared" si="2"/>
        <v>336</v>
      </c>
    </row>
    <row r="148" spans="1:11" ht="30">
      <c r="A148" s="1">
        <v>146</v>
      </c>
      <c r="B148" s="1" t="s">
        <v>233</v>
      </c>
      <c r="C148" s="1">
        <v>7</v>
      </c>
      <c r="D148" s="6" t="str">
        <f>VLOOKUP(B148:B385,'[1]Badampet FINAL'!$B$2:$E$213,3,FALSE)</f>
        <v>Loading  of 11KV Metal parts bag of 25 nos</v>
      </c>
      <c r="E148" s="6" t="str">
        <f>VLOOKUP(B148:B385,'[1]Badampet FINAL'!$B$2:$E$213,4,FALSE)</f>
        <v>Electrical work</v>
      </c>
      <c r="F148" s="6" t="s">
        <v>248</v>
      </c>
      <c r="G148" s="6" t="s">
        <v>270</v>
      </c>
      <c r="H148" s="1">
        <v>48</v>
      </c>
      <c r="I148" s="1" t="s">
        <v>194</v>
      </c>
      <c r="J148" s="1">
        <f t="shared" si="2"/>
        <v>336</v>
      </c>
    </row>
    <row r="149" spans="1:11" ht="30">
      <c r="A149" s="1">
        <v>147</v>
      </c>
      <c r="B149" s="1" t="s">
        <v>234</v>
      </c>
      <c r="C149" s="1">
        <v>7</v>
      </c>
      <c r="D149" s="6" t="str">
        <f>VLOOKUP(B149:B386,'[1]Badampet FINAL'!$B$2:$E$213,3,FALSE)</f>
        <v>Unloading  of 11KV Metal parts bag of 25 nos</v>
      </c>
      <c r="E149" s="6" t="str">
        <f>VLOOKUP(B149:B386,'[1]Badampet FINAL'!$B$2:$E$213,4,FALSE)</f>
        <v>Electrical work</v>
      </c>
      <c r="F149" s="6" t="s">
        <v>249</v>
      </c>
      <c r="G149" s="6" t="s">
        <v>270</v>
      </c>
      <c r="H149" s="1">
        <v>48</v>
      </c>
      <c r="I149" s="1" t="s">
        <v>194</v>
      </c>
      <c r="J149" s="1">
        <f t="shared" si="2"/>
        <v>336</v>
      </c>
    </row>
    <row r="150" spans="1:11" ht="30">
      <c r="A150" s="1">
        <v>148</v>
      </c>
      <c r="B150" s="1" t="s">
        <v>235</v>
      </c>
      <c r="C150" s="1">
        <v>84</v>
      </c>
      <c r="D150" s="6" t="str">
        <f>VLOOKUP(B150:B387,'[1]Badampet FINAL'!$B$2:$E$213,3,FALSE)</f>
        <v>Loading of 11 KV Top fittings</v>
      </c>
      <c r="E150" s="6" t="str">
        <f>VLOOKUP(B150:B387,'[1]Badampet FINAL'!$B$2:$E$213,4,FALSE)</f>
        <v>Electrical work</v>
      </c>
      <c r="F150" s="6" t="s">
        <v>250</v>
      </c>
      <c r="G150" s="6" t="s">
        <v>270</v>
      </c>
      <c r="H150" s="1">
        <v>1</v>
      </c>
      <c r="I150" s="1" t="s">
        <v>186</v>
      </c>
      <c r="J150" s="1">
        <f t="shared" si="2"/>
        <v>84</v>
      </c>
    </row>
    <row r="151" spans="1:11" ht="30">
      <c r="A151" s="1">
        <v>149</v>
      </c>
      <c r="B151" s="1" t="s">
        <v>236</v>
      </c>
      <c r="C151" s="1">
        <v>84</v>
      </c>
      <c r="D151" s="6" t="str">
        <f>VLOOKUP(B151:B388,'[1]Badampet FINAL'!$B$2:$E$213,3,FALSE)</f>
        <v>Unloading of 11 KV Top fittings</v>
      </c>
      <c r="E151" s="6" t="str">
        <f>VLOOKUP(B151:B388,'[1]Badampet FINAL'!$B$2:$E$213,4,FALSE)</f>
        <v>Electrical work</v>
      </c>
      <c r="F151" s="6" t="s">
        <v>251</v>
      </c>
      <c r="G151" s="6" t="s">
        <v>270</v>
      </c>
      <c r="H151" s="1">
        <v>1</v>
      </c>
      <c r="I151" s="1" t="s">
        <v>186</v>
      </c>
      <c r="J151" s="1">
        <f t="shared" si="2"/>
        <v>84</v>
      </c>
    </row>
    <row r="152" spans="1:11" ht="30">
      <c r="A152" s="1">
        <v>150</v>
      </c>
      <c r="B152" s="1" t="s">
        <v>62</v>
      </c>
      <c r="C152" s="1">
        <v>9</v>
      </c>
      <c r="D152" s="6" t="str">
        <f>VLOOKUP(B152:B389,'[1]Badampet FINAL'!$B$2:$E$213,3,FALSE)</f>
        <v>Loading of 33 KV and 11 KV Disc insulators.</v>
      </c>
      <c r="E152" s="6" t="str">
        <f>VLOOKUP(B152:B389,'[1]Badampet FINAL'!$B$2:$E$213,4,FALSE)</f>
        <v>Electrical work</v>
      </c>
      <c r="F152" s="6" t="s">
        <v>155</v>
      </c>
      <c r="G152" s="6" t="s">
        <v>270</v>
      </c>
      <c r="H152" s="1">
        <v>2</v>
      </c>
      <c r="I152" s="1" t="s">
        <v>193</v>
      </c>
      <c r="J152" s="1">
        <f t="shared" si="2"/>
        <v>18</v>
      </c>
    </row>
    <row r="153" spans="1:11" ht="30">
      <c r="A153" s="1">
        <v>151</v>
      </c>
      <c r="B153" s="1" t="s">
        <v>63</v>
      </c>
      <c r="C153" s="1">
        <v>9</v>
      </c>
      <c r="D153" s="6" t="str">
        <f>VLOOKUP(B153:B390,'[1]Badampet FINAL'!$B$2:$E$213,3,FALSE)</f>
        <v>Unloading of 33 KV and 11 KV Disc insulators.</v>
      </c>
      <c r="E153" s="6" t="str">
        <f>VLOOKUP(B153:B390,'[1]Badampet FINAL'!$B$2:$E$213,4,FALSE)</f>
        <v>Electrical work</v>
      </c>
      <c r="F153" s="6" t="s">
        <v>156</v>
      </c>
      <c r="G153" s="6" t="s">
        <v>270</v>
      </c>
      <c r="H153" s="1">
        <v>2</v>
      </c>
      <c r="I153" s="1" t="s">
        <v>193</v>
      </c>
      <c r="J153" s="1">
        <f t="shared" si="2"/>
        <v>18</v>
      </c>
    </row>
    <row r="154" spans="1:11" ht="90">
      <c r="A154" s="1">
        <v>152</v>
      </c>
      <c r="B154" s="1" t="s">
        <v>237</v>
      </c>
      <c r="C154" s="1">
        <v>19</v>
      </c>
      <c r="D154" s="6" t="str">
        <f>VLOOKUP(B154:B391,'[1]Badampet FINAL'!$B$2:$E$213,3,FALSE)</f>
        <v>Erection of 11 kv Stay set complete including fixing of bow, fixing and binding of Eye bolt,Anchor rod,guy insultors including the back filling with earth and boulders and ramming for consolidation, but excluding the cost of pit excavation. The contractor has to supply GI Bolts and  Nuts.</v>
      </c>
      <c r="E154" s="6" t="str">
        <f>VLOOKUP(B154:B391,'[1]Badampet FINAL'!$B$2:$E$213,4,FALSE)</f>
        <v>Earth work</v>
      </c>
      <c r="F154" s="6" t="s">
        <v>252</v>
      </c>
      <c r="G154" s="6" t="s">
        <v>270</v>
      </c>
      <c r="H154" s="1">
        <v>606.85</v>
      </c>
      <c r="I154" s="1" t="s">
        <v>190</v>
      </c>
      <c r="J154" s="1">
        <f t="shared" si="2"/>
        <v>11530.15</v>
      </c>
    </row>
    <row r="155" spans="1:11" ht="165">
      <c r="A155" s="1">
        <v>153</v>
      </c>
      <c r="B155" s="1" t="s">
        <v>205</v>
      </c>
      <c r="C155" s="1">
        <v>57</v>
      </c>
      <c r="D155" s="9" t="s">
        <v>278</v>
      </c>
      <c r="E155" s="10" t="s">
        <v>273</v>
      </c>
      <c r="F155" s="6" t="s">
        <v>219</v>
      </c>
      <c r="G155" s="6" t="s">
        <v>270</v>
      </c>
      <c r="H155" s="1">
        <v>520</v>
      </c>
      <c r="I155" s="1" t="s">
        <v>186</v>
      </c>
      <c r="J155" s="1">
        <f t="shared" si="2"/>
        <v>29640</v>
      </c>
    </row>
    <row r="156" spans="1:11" ht="49.5">
      <c r="A156" s="1">
        <v>154</v>
      </c>
      <c r="B156" s="1" t="s">
        <v>238</v>
      </c>
      <c r="C156" s="1">
        <v>42</v>
      </c>
      <c r="D156" s="11" t="s">
        <v>283</v>
      </c>
      <c r="E156" s="12" t="s">
        <v>280</v>
      </c>
      <c r="F156" s="6" t="s">
        <v>253</v>
      </c>
      <c r="G156" s="6" t="s">
        <v>270</v>
      </c>
      <c r="H156" s="1">
        <v>15</v>
      </c>
      <c r="I156" s="1" t="s">
        <v>186</v>
      </c>
      <c r="J156" s="1">
        <f t="shared" si="2"/>
        <v>630</v>
      </c>
    </row>
    <row r="157" spans="1:11" ht="49.5">
      <c r="A157" s="1">
        <v>155</v>
      </c>
      <c r="B157" s="1" t="s">
        <v>239</v>
      </c>
      <c r="C157" s="1">
        <v>32</v>
      </c>
      <c r="D157" s="11" t="s">
        <v>284</v>
      </c>
      <c r="E157" s="12" t="s">
        <v>280</v>
      </c>
      <c r="F157" s="6" t="s">
        <v>254</v>
      </c>
      <c r="G157" s="6" t="s">
        <v>270</v>
      </c>
      <c r="H157" s="1">
        <v>25</v>
      </c>
      <c r="I157" s="1" t="s">
        <v>186</v>
      </c>
      <c r="J157" s="1">
        <f t="shared" si="2"/>
        <v>800</v>
      </c>
    </row>
    <row r="158" spans="1:11" ht="30">
      <c r="A158" s="1">
        <v>156</v>
      </c>
      <c r="B158" s="1" t="s">
        <v>208</v>
      </c>
      <c r="C158" s="1">
        <v>141</v>
      </c>
      <c r="D158" s="6" t="s">
        <v>222</v>
      </c>
      <c r="E158" s="6" t="s">
        <v>280</v>
      </c>
      <c r="F158" s="6" t="s">
        <v>222</v>
      </c>
      <c r="G158" s="6" t="s">
        <v>270</v>
      </c>
      <c r="H158" s="1">
        <v>32</v>
      </c>
      <c r="I158" s="1" t="s">
        <v>186</v>
      </c>
      <c r="J158" s="1">
        <f t="shared" si="2"/>
        <v>4512</v>
      </c>
    </row>
    <row r="159" spans="1:11" s="20" customFormat="1" ht="115.5">
      <c r="A159" s="16">
        <v>157</v>
      </c>
      <c r="B159" s="16" t="s">
        <v>2</v>
      </c>
      <c r="C159" s="16">
        <v>4.8</v>
      </c>
      <c r="D159" s="14" t="s">
        <v>294</v>
      </c>
      <c r="E159" s="18" t="str">
        <f>VLOOKUP(B159:B396,'[1]Badampet FINAL'!$B$2:$E$213,4,FALSE)</f>
        <v>Civil work</v>
      </c>
      <c r="F159" s="18" t="s">
        <v>95</v>
      </c>
      <c r="G159" s="18" t="s">
        <v>270</v>
      </c>
      <c r="H159" s="19">
        <v>6579</v>
      </c>
      <c r="I159" s="16" t="s">
        <v>187</v>
      </c>
      <c r="J159" s="16">
        <f t="shared" si="2"/>
        <v>31579.199999999997</v>
      </c>
    </row>
    <row r="160" spans="1:11" ht="90">
      <c r="A160" s="1">
        <v>158</v>
      </c>
      <c r="B160" s="1" t="s">
        <v>7</v>
      </c>
      <c r="C160" s="1">
        <v>2</v>
      </c>
      <c r="D160" s="6" t="str">
        <f>VLOOKUP(B160:B397,'[1]Badampet FINAL'!$B$2:$E$213,3,FALSE)</f>
        <v>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v>
      </c>
      <c r="E160" s="6" t="str">
        <f>VLOOKUP(B160:B397,'[1]Badampet FINAL'!$B$2:$E$213,4,FALSE)</f>
        <v>Electrical work</v>
      </c>
      <c r="F160" s="6" t="s">
        <v>100</v>
      </c>
      <c r="G160" s="6" t="s">
        <v>270</v>
      </c>
      <c r="H160" s="3">
        <v>4500</v>
      </c>
      <c r="I160" s="1" t="s">
        <v>186</v>
      </c>
      <c r="J160" s="1">
        <f t="shared" si="2"/>
        <v>9000</v>
      </c>
      <c r="K160" s="5" t="s">
        <v>258</v>
      </c>
    </row>
    <row r="161" spans="1:10" ht="115.5">
      <c r="A161" s="1">
        <v>159</v>
      </c>
      <c r="B161" s="1" t="s">
        <v>0</v>
      </c>
      <c r="C161" s="1">
        <v>4</v>
      </c>
      <c r="D161" s="9" t="s">
        <v>282</v>
      </c>
      <c r="E161" s="6" t="str">
        <f>VLOOKUP(B161:B398,'[1]Badampet FINAL'!$B$2:$E$213,4,FALSE)</f>
        <v>Earth work</v>
      </c>
      <c r="F161" s="6" t="s">
        <v>93</v>
      </c>
      <c r="G161" s="6" t="s">
        <v>270</v>
      </c>
      <c r="H161" s="1">
        <v>600</v>
      </c>
      <c r="I161" s="1" t="s">
        <v>186</v>
      </c>
      <c r="J161" s="1">
        <f t="shared" si="2"/>
        <v>2400</v>
      </c>
    </row>
    <row r="162" spans="1:10" ht="75">
      <c r="A162" s="1">
        <v>160</v>
      </c>
      <c r="B162" s="1" t="s">
        <v>34</v>
      </c>
      <c r="C162" s="1">
        <v>8</v>
      </c>
      <c r="D162" s="6" t="str">
        <f>VLOOKUP(B162:B399,'[1]Badampet FINAL'!$B$2:$E$213,3,FALSE)</f>
        <v>Erection of 8.0 Mts PSCC  Poles complete with necessary hard ware for yard lighting excluding the cost of Pit Excavation. Each Location of pole shall be numbered with colour paints.The contractor has to supply GI Bolts and  Nuts.</v>
      </c>
      <c r="E162" s="6" t="str">
        <f>VLOOKUP(B162:B399,'[1]Badampet FINAL'!$B$2:$E$213,4,FALSE)</f>
        <v>Electrical work</v>
      </c>
      <c r="F162" s="6" t="s">
        <v>127</v>
      </c>
      <c r="G162" s="6" t="s">
        <v>270</v>
      </c>
      <c r="H162" s="3">
        <v>1500</v>
      </c>
      <c r="I162" s="1" t="s">
        <v>186</v>
      </c>
      <c r="J162" s="1">
        <f t="shared" si="2"/>
        <v>12000</v>
      </c>
    </row>
    <row r="163" spans="1:10" ht="90">
      <c r="A163" s="1">
        <v>161</v>
      </c>
      <c r="B163" s="1" t="s">
        <v>1</v>
      </c>
      <c r="C163" s="1">
        <v>4</v>
      </c>
      <c r="D163" s="6" t="str">
        <f>VLOOKUP(B163:B400,'[1]Badampet FINAL'!$B$2:$E$213,3,FALSE)</f>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63" s="6" t="str">
        <f>VLOOKUP(B163:B400,'[1]Badampet FINAL'!$B$2:$E$213,4,FALSE)</f>
        <v>Electrical work</v>
      </c>
      <c r="F163" s="6" t="s">
        <v>94</v>
      </c>
      <c r="G163" s="6" t="s">
        <v>270</v>
      </c>
      <c r="H163" s="3">
        <v>2400</v>
      </c>
      <c r="I163" s="1" t="s">
        <v>186</v>
      </c>
      <c r="J163" s="1">
        <f t="shared" si="2"/>
        <v>9600</v>
      </c>
    </row>
    <row r="164" spans="1:10" s="20" customFormat="1" ht="132">
      <c r="A164" s="16">
        <v>162</v>
      </c>
      <c r="B164" s="16" t="s">
        <v>2</v>
      </c>
      <c r="C164" s="16">
        <v>5.55</v>
      </c>
      <c r="D164" s="14" t="s">
        <v>295</v>
      </c>
      <c r="E164" s="18" t="str">
        <f>VLOOKUP(B164:B401,'[1]Badampet FINAL'!$B$2:$E$213,4,FALSE)</f>
        <v>Civil work</v>
      </c>
      <c r="F164" s="18" t="s">
        <v>95</v>
      </c>
      <c r="G164" s="18" t="s">
        <v>270</v>
      </c>
      <c r="H164" s="19">
        <v>6579</v>
      </c>
      <c r="I164" s="16" t="s">
        <v>187</v>
      </c>
      <c r="J164" s="16">
        <f t="shared" si="2"/>
        <v>36513.449999999997</v>
      </c>
    </row>
    <row r="165" spans="1:10" ht="30">
      <c r="A165" s="1">
        <v>163</v>
      </c>
      <c r="B165" s="1" t="s">
        <v>51</v>
      </c>
      <c r="C165" s="1">
        <v>5</v>
      </c>
      <c r="D165" s="6" t="str">
        <f>VLOOKUP(B165:B402,'[1]Badampet FINAL'!$B$2:$E$213,3,FALSE)</f>
        <v>Supply of GI Bolts,Nuts and Washers etc.</v>
      </c>
      <c r="E165" s="6" t="str">
        <f>VLOOKUP(B165:B402,'[1]Badampet FINAL'!$B$2:$E$213,4,FALSE)</f>
        <v>Electrical work</v>
      </c>
      <c r="F165" s="6" t="s">
        <v>144</v>
      </c>
      <c r="G165" s="6" t="s">
        <v>270</v>
      </c>
      <c r="H165" s="1">
        <v>117.5</v>
      </c>
      <c r="I165" s="1" t="s">
        <v>192</v>
      </c>
      <c r="J165" s="1">
        <f t="shared" si="2"/>
        <v>587.5</v>
      </c>
    </row>
    <row r="166" spans="1:10" ht="30">
      <c r="A166" s="1">
        <v>164</v>
      </c>
      <c r="B166" s="1" t="s">
        <v>58</v>
      </c>
      <c r="C166" s="1">
        <v>0.67</v>
      </c>
      <c r="D166" s="6" t="str">
        <f>VLOOKUP(B166:B403,'[1]Badampet FINAL'!$B$2:$E$213,3,FALSE)</f>
        <v>Loading of MS Channel,Angles,Flats&amp;Rods.</v>
      </c>
      <c r="E166" s="6" t="str">
        <f>VLOOKUP(B166:B403,'[1]Badampet FINAL'!$B$2:$E$213,4,FALSE)</f>
        <v>Electrical work</v>
      </c>
      <c r="F166" s="6" t="s">
        <v>151</v>
      </c>
      <c r="G166" s="6" t="s">
        <v>270</v>
      </c>
      <c r="H166" s="1">
        <v>221</v>
      </c>
      <c r="I166" s="1" t="s">
        <v>188</v>
      </c>
      <c r="J166" s="1">
        <f t="shared" si="2"/>
        <v>148.07000000000002</v>
      </c>
    </row>
    <row r="167" spans="1:10" ht="30">
      <c r="A167" s="1">
        <v>165</v>
      </c>
      <c r="B167" s="1" t="s">
        <v>59</v>
      </c>
      <c r="C167" s="1">
        <v>0.67</v>
      </c>
      <c r="D167" s="6" t="str">
        <f>VLOOKUP(B167:B404,'[1]Badampet FINAL'!$B$2:$E$213,3,FALSE)</f>
        <v>Unloading of MS Channel,Angles,Flats&amp;Rod.</v>
      </c>
      <c r="E167" s="6" t="str">
        <f>VLOOKUP(B167:B404,'[1]Badampet FINAL'!$B$2:$E$213,4,FALSE)</f>
        <v>Electrical work</v>
      </c>
      <c r="F167" s="6" t="s">
        <v>152</v>
      </c>
      <c r="G167" s="6" t="s">
        <v>270</v>
      </c>
      <c r="H167" s="1">
        <v>185</v>
      </c>
      <c r="I167" s="1" t="s">
        <v>188</v>
      </c>
      <c r="J167" s="1">
        <f t="shared" si="2"/>
        <v>123.95</v>
      </c>
    </row>
    <row r="168" spans="1:10" ht="45">
      <c r="A168" s="1">
        <v>166</v>
      </c>
      <c r="B168" s="1" t="s">
        <v>229</v>
      </c>
      <c r="C168" s="1">
        <v>0.67</v>
      </c>
      <c r="D168" s="6" t="str">
        <f>VLOOKUP(B168:B405,'[1]Badampet FINAL'!$B$2:$E$213,3,FALSE)</f>
        <v>Transport of steel including line materital such as cross arm,clamps,hard ware(including loading and unloading) above 30KM and  upto 50KM</v>
      </c>
      <c r="E168" s="6" t="str">
        <f>VLOOKUP(B168:B405,'[1]Badampet FINAL'!$B$2:$E$213,4,FALSE)</f>
        <v>Electrical work</v>
      </c>
      <c r="F168" s="6" t="s">
        <v>244</v>
      </c>
      <c r="G168" s="6" t="s">
        <v>270</v>
      </c>
      <c r="H168" s="1">
        <v>587.52</v>
      </c>
      <c r="I168" s="1" t="s">
        <v>188</v>
      </c>
      <c r="J168" s="1">
        <f t="shared" si="2"/>
        <v>393.63839999999999</v>
      </c>
    </row>
    <row r="169" spans="1:10" ht="30">
      <c r="A169" s="1">
        <v>167</v>
      </c>
      <c r="B169" s="1" t="s">
        <v>55</v>
      </c>
      <c r="C169" s="1">
        <v>8</v>
      </c>
      <c r="D169" s="6" t="str">
        <f>VLOOKUP(B169:B406,'[1]Badampet FINAL'!$B$2:$E$213,3,FALSE)</f>
        <v>Sub Transportation of 8.0M PSCC Pole including Loading and Unloading&lt;10KM.</v>
      </c>
      <c r="E169" s="6" t="str">
        <f>VLOOKUP(B169:B406,'[1]Badampet FINAL'!$B$2:$E$213,4,FALSE)</f>
        <v>Electrical work</v>
      </c>
      <c r="F169" s="6" t="s">
        <v>148</v>
      </c>
      <c r="G169" s="6" t="s">
        <v>270</v>
      </c>
      <c r="H169" s="1">
        <v>271.52</v>
      </c>
      <c r="I169" s="1" t="s">
        <v>186</v>
      </c>
      <c r="J169" s="1">
        <f t="shared" si="2"/>
        <v>2172.16</v>
      </c>
    </row>
    <row r="170" spans="1:10" ht="30">
      <c r="A170" s="1">
        <v>168</v>
      </c>
      <c r="B170" s="1" t="s">
        <v>54</v>
      </c>
      <c r="C170" s="1">
        <v>4</v>
      </c>
      <c r="D170" s="6" t="str">
        <f>VLOOKUP(B170:B407,'[1]Badampet FINAL'!$B$2:$E$213,3,FALSE)</f>
        <v>Sub Transportation of 9.1 M PSCC Pole including Loading and Unloading&lt;10KM.</v>
      </c>
      <c r="E170" s="6" t="str">
        <f>VLOOKUP(B170:B407,'[1]Badampet FINAL'!$B$2:$E$213,4,FALSE)</f>
        <v>Electrical work</v>
      </c>
      <c r="F170" s="6" t="s">
        <v>147</v>
      </c>
      <c r="G170" s="6" t="s">
        <v>270</v>
      </c>
      <c r="H170" s="1">
        <v>407.29</v>
      </c>
      <c r="I170" s="1" t="s">
        <v>186</v>
      </c>
      <c r="J170" s="1">
        <f t="shared" si="2"/>
        <v>1629.16</v>
      </c>
    </row>
    <row r="171" spans="1:10" ht="30">
      <c r="A171" s="1">
        <v>169</v>
      </c>
      <c r="B171" s="1" t="s">
        <v>233</v>
      </c>
      <c r="C171" s="1">
        <v>1</v>
      </c>
      <c r="D171" s="6" t="str">
        <f>VLOOKUP(B171:B408,'[1]Badampet FINAL'!$B$2:$E$213,3,FALSE)</f>
        <v>Loading  of 11KV Metal parts bag of 25 nos</v>
      </c>
      <c r="E171" s="6" t="str">
        <f>VLOOKUP(B171:B408,'[1]Badampet FINAL'!$B$2:$E$213,4,FALSE)</f>
        <v>Electrical work</v>
      </c>
      <c r="F171" s="6" t="s">
        <v>248</v>
      </c>
      <c r="G171" s="6" t="s">
        <v>270</v>
      </c>
      <c r="H171" s="1">
        <v>48</v>
      </c>
      <c r="I171" s="1" t="s">
        <v>194</v>
      </c>
      <c r="J171" s="1">
        <f t="shared" si="2"/>
        <v>48</v>
      </c>
    </row>
    <row r="172" spans="1:10" ht="30">
      <c r="A172" s="1">
        <v>170</v>
      </c>
      <c r="B172" s="1" t="s">
        <v>234</v>
      </c>
      <c r="C172" s="1">
        <v>1</v>
      </c>
      <c r="D172" s="6" t="str">
        <f>VLOOKUP(B172:B409,'[1]Badampet FINAL'!$B$2:$E$213,3,FALSE)</f>
        <v>Unloading  of 11KV Metal parts bag of 25 nos</v>
      </c>
      <c r="E172" s="6" t="str">
        <f>VLOOKUP(B172:B409,'[1]Badampet FINAL'!$B$2:$E$213,4,FALSE)</f>
        <v>Electrical work</v>
      </c>
      <c r="F172" s="6" t="s">
        <v>249</v>
      </c>
      <c r="G172" s="6" t="s">
        <v>270</v>
      </c>
      <c r="H172" s="1">
        <v>48</v>
      </c>
      <c r="I172" s="1" t="s">
        <v>194</v>
      </c>
      <c r="J172" s="1">
        <f t="shared" si="2"/>
        <v>48</v>
      </c>
    </row>
    <row r="173" spans="1:10" ht="30">
      <c r="A173" s="1">
        <v>171</v>
      </c>
      <c r="B173" s="1" t="s">
        <v>62</v>
      </c>
      <c r="C173" s="1">
        <v>1</v>
      </c>
      <c r="D173" s="6" t="str">
        <f>VLOOKUP(B173:B410,'[1]Badampet FINAL'!$B$2:$E$213,3,FALSE)</f>
        <v>Loading of 33 KV and 11 KV Disc insulators.</v>
      </c>
      <c r="E173" s="6" t="str">
        <f>VLOOKUP(B173:B410,'[1]Badampet FINAL'!$B$2:$E$213,4,FALSE)</f>
        <v>Electrical work</v>
      </c>
      <c r="F173" s="6" t="s">
        <v>155</v>
      </c>
      <c r="G173" s="6" t="s">
        <v>270</v>
      </c>
      <c r="H173" s="1">
        <v>2</v>
      </c>
      <c r="I173" s="1" t="s">
        <v>193</v>
      </c>
      <c r="J173" s="1">
        <f t="shared" si="2"/>
        <v>2</v>
      </c>
    </row>
    <row r="174" spans="1:10" ht="30">
      <c r="A174" s="1">
        <v>172</v>
      </c>
      <c r="B174" s="1" t="s">
        <v>63</v>
      </c>
      <c r="C174" s="1">
        <v>1</v>
      </c>
      <c r="D174" s="6" t="str">
        <f>VLOOKUP(B174:B411,'[1]Badampet FINAL'!$B$2:$E$213,3,FALSE)</f>
        <v>Unloading of 33 KV and 11 KV Disc insulators.</v>
      </c>
      <c r="E174" s="6" t="str">
        <f>VLOOKUP(B174:B411,'[1]Badampet FINAL'!$B$2:$E$213,4,FALSE)</f>
        <v>Electrical work</v>
      </c>
      <c r="F174" s="6" t="s">
        <v>156</v>
      </c>
      <c r="G174" s="6" t="s">
        <v>270</v>
      </c>
      <c r="H174" s="1">
        <v>2</v>
      </c>
      <c r="I174" s="1" t="s">
        <v>193</v>
      </c>
      <c r="J174" s="1">
        <f t="shared" si="2"/>
        <v>2</v>
      </c>
    </row>
    <row r="175" spans="1:10" ht="30">
      <c r="A175" s="1">
        <v>173</v>
      </c>
      <c r="B175" s="1" t="s">
        <v>23</v>
      </c>
      <c r="C175" s="1">
        <v>4</v>
      </c>
      <c r="D175" s="6" t="str">
        <f>VLOOKUP(B175:B412,'[1]Badampet FINAL'!$B$2:$E$213,3,FALSE)</f>
        <v>Supply of C I earth pipe of size 100mm dia, 2.75mtrs long for earth electrode</v>
      </c>
      <c r="E175" s="6" t="str">
        <f>VLOOKUP(B175:B412,'[1]Badampet FINAL'!$B$2:$E$213,4,FALSE)</f>
        <v>Electrical work</v>
      </c>
      <c r="F175" s="6" t="s">
        <v>116</v>
      </c>
      <c r="G175" s="6" t="s">
        <v>270</v>
      </c>
      <c r="H175" s="3">
        <v>3486</v>
      </c>
      <c r="I175" s="1" t="s">
        <v>186</v>
      </c>
      <c r="J175" s="1">
        <f t="shared" si="2"/>
        <v>13944</v>
      </c>
    </row>
    <row r="176" spans="1:10" ht="90">
      <c r="A176" s="1">
        <v>174</v>
      </c>
      <c r="B176" s="1" t="s">
        <v>24</v>
      </c>
      <c r="C176" s="1">
        <v>4</v>
      </c>
      <c r="D176" s="6" t="str">
        <f>VLOOKUP(B176:B413,'[1]Badampet FINAL'!$B$2:$E$213,3,FALSE)</f>
        <v>Erection of Earth Electrode including Providing of earthing with excavation of earth pit (0.6x0.6x2.4Mtrs) duly filling with Bentonite, earth, running of earth wire etc., complete including cost of Bentonite, RCC collar of size 0.6M dia x 0.5M height. Bentonite powder (2bags)of quanity 50kgs per each earth pit shall be provided.</v>
      </c>
      <c r="E176" s="6" t="str">
        <f>VLOOKUP(B176:B413,'[1]Badampet FINAL'!$B$2:$E$213,4,FALSE)</f>
        <v>Earth work</v>
      </c>
      <c r="F176" s="6" t="s">
        <v>117</v>
      </c>
      <c r="G176" s="6" t="s">
        <v>270</v>
      </c>
      <c r="H176" s="3">
        <v>1234.2</v>
      </c>
      <c r="I176" s="1" t="s">
        <v>186</v>
      </c>
      <c r="J176" s="1">
        <f t="shared" si="2"/>
        <v>4936.8</v>
      </c>
    </row>
    <row r="177" spans="1:11" ht="30">
      <c r="A177" s="1">
        <v>175</v>
      </c>
      <c r="B177" s="1" t="s">
        <v>256</v>
      </c>
      <c r="C177" s="1">
        <v>60</v>
      </c>
      <c r="D177" s="6" t="str">
        <f>VLOOKUP(B177:B414,'[1]Badampet FINAL'!$B$2:$E$213,3,FALSE)</f>
        <v>Supply of earthing GI Flat 25X3 mm including material</v>
      </c>
      <c r="E177" s="6" t="str">
        <f>VLOOKUP(B177:B414,'[1]Badampet FINAL'!$B$2:$E$213,4,FALSE)</f>
        <v>Earth work</v>
      </c>
      <c r="F177" s="6" t="s">
        <v>257</v>
      </c>
      <c r="G177" s="6" t="s">
        <v>270</v>
      </c>
      <c r="H177" s="1">
        <v>105</v>
      </c>
      <c r="I177" s="1" t="s">
        <v>192</v>
      </c>
      <c r="J177" s="1">
        <f t="shared" si="2"/>
        <v>6300</v>
      </c>
    </row>
    <row r="178" spans="1:11" ht="30">
      <c r="A178" s="1">
        <v>176</v>
      </c>
      <c r="B178" s="1" t="s">
        <v>79</v>
      </c>
      <c r="C178" s="1">
        <v>2</v>
      </c>
      <c r="D178" s="6" t="str">
        <f>VLOOKUP(B178:B415,'[1]Badampet FINAL'!$B$2:$E$213,3,FALSE)</f>
        <v>Loading of 33 KV AB Switch Conventional 400/800 Amp.</v>
      </c>
      <c r="E178" s="6" t="str">
        <f>VLOOKUP(B178:B415,'[1]Badampet FINAL'!$B$2:$E$213,4,FALSE)</f>
        <v>Electrical work</v>
      </c>
      <c r="F178" s="6" t="s">
        <v>172</v>
      </c>
      <c r="G178" s="6" t="s">
        <v>270</v>
      </c>
      <c r="H178" s="1">
        <v>126</v>
      </c>
      <c r="I178" s="1" t="s">
        <v>186</v>
      </c>
      <c r="J178" s="1">
        <f t="shared" si="2"/>
        <v>252</v>
      </c>
    </row>
    <row r="179" spans="1:11" ht="30">
      <c r="A179" s="1">
        <v>177</v>
      </c>
      <c r="B179" s="1" t="s">
        <v>80</v>
      </c>
      <c r="C179" s="1">
        <v>2</v>
      </c>
      <c r="D179" s="6" t="str">
        <f>VLOOKUP(B179:B416,'[1]Badampet FINAL'!$B$2:$E$213,3,FALSE)</f>
        <v xml:space="preserve">Unloading of 33 KV AB Switch Conventional 400/800 Amp. </v>
      </c>
      <c r="E179" s="6" t="str">
        <f>VLOOKUP(B179:B416,'[1]Badampet FINAL'!$B$2:$E$213,4,FALSE)</f>
        <v>Electrical work</v>
      </c>
      <c r="F179" s="6" t="s">
        <v>173</v>
      </c>
      <c r="G179" s="6" t="s">
        <v>270</v>
      </c>
      <c r="H179" s="1">
        <v>79</v>
      </c>
      <c r="I179" s="1" t="s">
        <v>186</v>
      </c>
      <c r="J179" s="1">
        <f t="shared" si="2"/>
        <v>158</v>
      </c>
    </row>
    <row r="180" spans="1:11" ht="165">
      <c r="A180" s="1">
        <v>178</v>
      </c>
      <c r="B180" s="1" t="s">
        <v>205</v>
      </c>
      <c r="C180" s="1">
        <v>8</v>
      </c>
      <c r="D180" s="9" t="s">
        <v>278</v>
      </c>
      <c r="E180" s="10" t="s">
        <v>273</v>
      </c>
      <c r="F180" s="6" t="s">
        <v>219</v>
      </c>
      <c r="G180" s="6" t="s">
        <v>270</v>
      </c>
      <c r="H180" s="1">
        <v>520</v>
      </c>
      <c r="I180" s="1" t="s">
        <v>186</v>
      </c>
      <c r="J180" s="1">
        <f t="shared" si="2"/>
        <v>4160</v>
      </c>
    </row>
    <row r="181" spans="1:11" ht="90">
      <c r="A181" s="1">
        <v>179</v>
      </c>
      <c r="B181" s="1" t="s">
        <v>8</v>
      </c>
      <c r="C181" s="1">
        <v>3</v>
      </c>
      <c r="D181" s="6" t="str">
        <f>VLOOKUP(B181:B418,'[1]Badampet FINAL'!$B$2:$E$213,3,FALSE)</f>
        <v>Erection of 11kV AB Switches 800/400 Amps includes Assembling, Erection and alignment for normal Operation for perfect closing and opening and providing Jumpers on either side of AB Switch with Panther ACSR.The AB switch operating rod shall be provided with proper locking arrangement with locks of reputed Company.</v>
      </c>
      <c r="E181" s="6" t="str">
        <f>VLOOKUP(B181:B418,'[1]Badampet FINAL'!$B$2:$E$213,4,FALSE)</f>
        <v>Electrical work</v>
      </c>
      <c r="F181" s="6" t="s">
        <v>101</v>
      </c>
      <c r="G181" s="6" t="s">
        <v>270</v>
      </c>
      <c r="H181" s="3">
        <v>3200</v>
      </c>
      <c r="I181" s="1" t="s">
        <v>186</v>
      </c>
      <c r="J181" s="1">
        <f t="shared" si="2"/>
        <v>9600</v>
      </c>
      <c r="K181" s="5" t="s">
        <v>265</v>
      </c>
    </row>
    <row r="182" spans="1:11" ht="30">
      <c r="A182" s="1">
        <v>180</v>
      </c>
      <c r="B182" s="1" t="s">
        <v>51</v>
      </c>
      <c r="C182" s="1">
        <v>10</v>
      </c>
      <c r="D182" s="6" t="str">
        <f>VLOOKUP(B182:B419,'[1]Badampet FINAL'!$B$2:$E$213,3,FALSE)</f>
        <v>Supply of GI Bolts,Nuts and Washers etc.</v>
      </c>
      <c r="E182" s="6" t="str">
        <f>VLOOKUP(B182:B419,'[1]Badampet FINAL'!$B$2:$E$213,4,FALSE)</f>
        <v>Electrical work</v>
      </c>
      <c r="F182" s="6" t="s">
        <v>144</v>
      </c>
      <c r="G182" s="6" t="s">
        <v>270</v>
      </c>
      <c r="H182" s="1">
        <v>117.5</v>
      </c>
      <c r="I182" s="1" t="s">
        <v>192</v>
      </c>
      <c r="J182" s="1">
        <f t="shared" si="2"/>
        <v>1175</v>
      </c>
    </row>
    <row r="183" spans="1:11" ht="30">
      <c r="A183" s="1">
        <v>181</v>
      </c>
      <c r="B183" s="1" t="s">
        <v>58</v>
      </c>
      <c r="C183" s="1">
        <v>0.26</v>
      </c>
      <c r="D183" s="6" t="str">
        <f>VLOOKUP(B183:B420,'[1]Badampet FINAL'!$B$2:$E$213,3,FALSE)</f>
        <v>Loading of MS Channel,Angles,Flats&amp;Rods.</v>
      </c>
      <c r="E183" s="6" t="str">
        <f>VLOOKUP(B183:B420,'[1]Badampet FINAL'!$B$2:$E$213,4,FALSE)</f>
        <v>Electrical work</v>
      </c>
      <c r="F183" s="6" t="s">
        <v>151</v>
      </c>
      <c r="G183" s="6" t="s">
        <v>270</v>
      </c>
      <c r="H183" s="1">
        <v>221</v>
      </c>
      <c r="I183" s="1" t="s">
        <v>188</v>
      </c>
      <c r="J183" s="1">
        <f t="shared" si="2"/>
        <v>57.46</v>
      </c>
    </row>
    <row r="184" spans="1:11" ht="30">
      <c r="A184" s="1">
        <v>182</v>
      </c>
      <c r="B184" s="1" t="s">
        <v>59</v>
      </c>
      <c r="C184" s="1">
        <v>0.26</v>
      </c>
      <c r="D184" s="6" t="str">
        <f>VLOOKUP(B184:B421,'[1]Badampet FINAL'!$B$2:$E$213,3,FALSE)</f>
        <v>Unloading of MS Channel,Angles,Flats&amp;Rod.</v>
      </c>
      <c r="E184" s="6" t="str">
        <f>VLOOKUP(B184:B421,'[1]Badampet FINAL'!$B$2:$E$213,4,FALSE)</f>
        <v>Electrical work</v>
      </c>
      <c r="F184" s="6" t="s">
        <v>152</v>
      </c>
      <c r="G184" s="6" t="s">
        <v>270</v>
      </c>
      <c r="H184" s="1">
        <v>185</v>
      </c>
      <c r="I184" s="1" t="s">
        <v>188</v>
      </c>
      <c r="J184" s="1">
        <f t="shared" si="2"/>
        <v>48.1</v>
      </c>
    </row>
    <row r="185" spans="1:11" ht="45">
      <c r="A185" s="1">
        <v>183</v>
      </c>
      <c r="B185" s="1" t="s">
        <v>229</v>
      </c>
      <c r="C185" s="1">
        <v>0.26</v>
      </c>
      <c r="D185" s="6" t="str">
        <f>VLOOKUP(B185:B422,'[1]Badampet FINAL'!$B$2:$E$213,3,FALSE)</f>
        <v>Transport of steel including line materital such as cross arm,clamps,hard ware(including loading and unloading) above 30KM and  upto 50KM</v>
      </c>
      <c r="E185" s="6" t="str">
        <f>VLOOKUP(B185:B422,'[1]Badampet FINAL'!$B$2:$E$213,4,FALSE)</f>
        <v>Electrical work</v>
      </c>
      <c r="F185" s="6" t="s">
        <v>244</v>
      </c>
      <c r="G185" s="6" t="s">
        <v>270</v>
      </c>
      <c r="H185" s="1">
        <v>587.54</v>
      </c>
      <c r="I185" s="1" t="s">
        <v>188</v>
      </c>
      <c r="J185" s="1">
        <f t="shared" si="2"/>
        <v>152.7604</v>
      </c>
    </row>
    <row r="186" spans="1:11" ht="30">
      <c r="A186" s="1">
        <v>184</v>
      </c>
      <c r="B186" s="1" t="s">
        <v>259</v>
      </c>
      <c r="C186" s="1">
        <v>3</v>
      </c>
      <c r="D186" s="6" t="str">
        <f>VLOOKUP(B186:B423,'[1]Badampet FINAL'!$B$2:$E$213,3,FALSE)</f>
        <v>Supply of C I earth pipe of size 50mm dia, 2 mtrs long for earth electrode</v>
      </c>
      <c r="E186" s="6" t="str">
        <f>VLOOKUP(B186:B423,'[1]Badampet FINAL'!$B$2:$E$213,4,FALSE)</f>
        <v>Electrical work</v>
      </c>
      <c r="F186" s="6" t="s">
        <v>262</v>
      </c>
      <c r="G186" s="6" t="s">
        <v>270</v>
      </c>
      <c r="H186" s="3">
        <v>2441</v>
      </c>
      <c r="I186" s="1" t="s">
        <v>186</v>
      </c>
      <c r="J186" s="1">
        <f t="shared" si="2"/>
        <v>7323</v>
      </c>
    </row>
    <row r="187" spans="1:11" ht="30">
      <c r="A187" s="1">
        <v>185</v>
      </c>
      <c r="B187" s="1" t="s">
        <v>260</v>
      </c>
      <c r="C187" s="1">
        <v>6</v>
      </c>
      <c r="D187" s="6" t="str">
        <f>VLOOKUP(B187:B424,'[1]Badampet FINAL'!$B$2:$E$213,3,FALSE)</f>
        <v>Loading/Unloading of C I earth pipe of size 80/50mm dia, 2 mtrs long for earth electrode</v>
      </c>
      <c r="E187" s="6" t="str">
        <f>VLOOKUP(B187:B424,'[1]Badampet FINAL'!$B$2:$E$213,4,FALSE)</f>
        <v>Electrical work</v>
      </c>
      <c r="F187" s="6" t="s">
        <v>263</v>
      </c>
      <c r="G187" s="6" t="s">
        <v>270</v>
      </c>
      <c r="H187" s="1">
        <v>18</v>
      </c>
      <c r="I187" s="1" t="s">
        <v>186</v>
      </c>
      <c r="J187" s="1">
        <f t="shared" si="2"/>
        <v>108</v>
      </c>
    </row>
    <row r="188" spans="1:11" ht="30">
      <c r="A188" s="1">
        <v>186</v>
      </c>
      <c r="B188" s="1" t="s">
        <v>261</v>
      </c>
      <c r="C188" s="1">
        <v>3</v>
      </c>
      <c r="D188" s="6" t="str">
        <f>VLOOKUP(B188:B425,'[1]Badampet FINAL'!$B$2:$E$213,3,FALSE)</f>
        <v>Providing of collar rings of 450mm dia at 4 pole structure</v>
      </c>
      <c r="E188" s="6" t="str">
        <f>VLOOKUP(B188:B425,'[1]Badampet FINAL'!$B$2:$E$213,4,FALSE)</f>
        <v>Electrical work</v>
      </c>
      <c r="F188" s="6" t="s">
        <v>264</v>
      </c>
      <c r="G188" s="6" t="s">
        <v>270</v>
      </c>
      <c r="H188" s="1">
        <v>250</v>
      </c>
      <c r="I188" s="1" t="s">
        <v>186</v>
      </c>
      <c r="J188" s="1">
        <f t="shared" si="2"/>
        <v>750</v>
      </c>
    </row>
    <row r="189" spans="1:11" ht="30">
      <c r="A189" s="1">
        <v>187</v>
      </c>
      <c r="B189" s="1" t="s">
        <v>256</v>
      </c>
      <c r="C189" s="1">
        <v>30</v>
      </c>
      <c r="D189" s="6" t="str">
        <f>VLOOKUP(B189:B426,'[1]Badampet FINAL'!$B$2:$E$213,3,FALSE)</f>
        <v>Supply of earthing GI Flat 25X3 mm including material</v>
      </c>
      <c r="E189" s="6" t="str">
        <f>VLOOKUP(B189:B426,'[1]Badampet FINAL'!$B$2:$E$213,4,FALSE)</f>
        <v>Earth work</v>
      </c>
      <c r="F189" s="6" t="s">
        <v>257</v>
      </c>
      <c r="G189" s="6" t="s">
        <v>270</v>
      </c>
      <c r="H189" s="1">
        <v>105</v>
      </c>
      <c r="I189" s="1" t="s">
        <v>192</v>
      </c>
      <c r="J189" s="1">
        <f t="shared" si="2"/>
        <v>3150</v>
      </c>
    </row>
    <row r="190" spans="1:11" ht="30">
      <c r="A190" s="1">
        <v>188</v>
      </c>
      <c r="B190" s="1" t="s">
        <v>81</v>
      </c>
      <c r="C190" s="1">
        <v>3</v>
      </c>
      <c r="D190" s="6" t="str">
        <f>VLOOKUP(B190:B427,'[1]Badampet FINAL'!$B$2:$E$213,3,FALSE)</f>
        <v>loading of 11 KV AB Switch Conventional 200/400 Amp.</v>
      </c>
      <c r="E190" s="6" t="str">
        <f>VLOOKUP(B190:B427,'[1]Badampet FINAL'!$B$2:$E$213,4,FALSE)</f>
        <v>Electrical work</v>
      </c>
      <c r="F190" s="6" t="s">
        <v>174</v>
      </c>
      <c r="G190" s="6" t="s">
        <v>270</v>
      </c>
      <c r="H190" s="1">
        <v>80</v>
      </c>
      <c r="I190" s="1" t="s">
        <v>186</v>
      </c>
      <c r="J190" s="1">
        <f t="shared" si="2"/>
        <v>240</v>
      </c>
    </row>
    <row r="191" spans="1:11" ht="30">
      <c r="A191" s="1">
        <v>189</v>
      </c>
      <c r="B191" s="1" t="s">
        <v>82</v>
      </c>
      <c r="C191" s="1">
        <v>3</v>
      </c>
      <c r="D191" s="6" t="str">
        <f>VLOOKUP(B191:B428,'[1]Badampet FINAL'!$B$2:$E$213,3,FALSE)</f>
        <v>Unloading of 11 KV AB Switch Conventional 200/400 Amp.</v>
      </c>
      <c r="E191" s="6" t="str">
        <f>VLOOKUP(B191:B428,'[1]Badampet FINAL'!$B$2:$E$213,4,FALSE)</f>
        <v>Electrical work</v>
      </c>
      <c r="F191" s="6" t="s">
        <v>175</v>
      </c>
      <c r="G191" s="6" t="s">
        <v>270</v>
      </c>
      <c r="H191" s="1">
        <v>80</v>
      </c>
      <c r="I191" s="1" t="s">
        <v>186</v>
      </c>
      <c r="J191" s="1">
        <f t="shared" si="2"/>
        <v>240</v>
      </c>
    </row>
    <row r="192" spans="1:11" ht="45">
      <c r="A192" s="1">
        <v>190</v>
      </c>
      <c r="B192" s="1" t="s">
        <v>195</v>
      </c>
      <c r="C192" s="1">
        <v>2.46</v>
      </c>
      <c r="D192" s="6" t="str">
        <f>VLOOKUP(B192:B429,'[1]Badampet FINAL'!$B$2:$E$213,3,FALSE)</f>
        <v xml:space="preserve">Detailed Survey and way leave clearance. The work includes Peg marking and necessary tree clearance for erection of 33 kv line </v>
      </c>
      <c r="E192" s="6" t="str">
        <f>VLOOKUP(B192:B429,'[1]Badampet FINAL'!$B$2:$E$213,4,FALSE)</f>
        <v>Earth work</v>
      </c>
      <c r="F192" s="6" t="s">
        <v>209</v>
      </c>
      <c r="G192" s="6" t="s">
        <v>270</v>
      </c>
      <c r="H192" s="1">
        <v>765</v>
      </c>
      <c r="I192" s="1" t="s">
        <v>223</v>
      </c>
      <c r="J192" s="1">
        <f t="shared" si="2"/>
        <v>1881.8999999999999</v>
      </c>
      <c r="K192" s="5" t="s">
        <v>266</v>
      </c>
    </row>
    <row r="193" spans="1:10" ht="115.5">
      <c r="A193" s="1">
        <v>191</v>
      </c>
      <c r="B193" s="1" t="s">
        <v>0</v>
      </c>
      <c r="C193" s="1">
        <v>35</v>
      </c>
      <c r="D193" s="9" t="s">
        <v>290</v>
      </c>
      <c r="E193" s="6" t="str">
        <f>VLOOKUP(B193:B430,'[1]Badampet FINAL'!$B$2:$E$213,4,FALSE)</f>
        <v>Earth work</v>
      </c>
      <c r="F193" s="6" t="s">
        <v>93</v>
      </c>
      <c r="G193" s="6" t="s">
        <v>270</v>
      </c>
      <c r="H193" s="1">
        <v>600</v>
      </c>
      <c r="I193" s="1" t="s">
        <v>186</v>
      </c>
      <c r="J193" s="1">
        <f t="shared" si="2"/>
        <v>21000</v>
      </c>
    </row>
    <row r="194" spans="1:10" ht="115.5">
      <c r="A194" s="1">
        <v>192</v>
      </c>
      <c r="B194" s="1" t="s">
        <v>88</v>
      </c>
      <c r="C194" s="1">
        <v>15</v>
      </c>
      <c r="D194" s="9" t="s">
        <v>289</v>
      </c>
      <c r="E194" s="6" t="s">
        <v>273</v>
      </c>
      <c r="F194" s="6" t="s">
        <v>181</v>
      </c>
      <c r="G194" s="6" t="s">
        <v>270</v>
      </c>
      <c r="H194" s="3">
        <v>1440</v>
      </c>
      <c r="I194" s="1" t="s">
        <v>186</v>
      </c>
      <c r="J194" s="1">
        <f t="shared" si="2"/>
        <v>21600</v>
      </c>
    </row>
    <row r="195" spans="1:10" ht="90">
      <c r="A195" s="1">
        <v>193</v>
      </c>
      <c r="B195" s="1" t="s">
        <v>196</v>
      </c>
      <c r="C195" s="1">
        <v>50</v>
      </c>
      <c r="D195" s="6" t="str">
        <f>VLOOKUP(B195:B432,'[1]Badampet FINAL'!$B$2:$E$213,3,FALSE)</f>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95" s="6" t="str">
        <f>VLOOKUP(B195:B432,'[1]Badampet FINAL'!$B$2:$E$213,4,FALSE)</f>
        <v>Electrical work</v>
      </c>
      <c r="F195" s="6" t="s">
        <v>210</v>
      </c>
      <c r="G195" s="6" t="s">
        <v>270</v>
      </c>
      <c r="H195" s="3">
        <v>4165.28</v>
      </c>
      <c r="I195" s="1" t="s">
        <v>186</v>
      </c>
      <c r="J195" s="1">
        <f t="shared" si="2"/>
        <v>208264</v>
      </c>
    </row>
    <row r="196" spans="1:10" ht="90">
      <c r="A196" s="1">
        <v>194</v>
      </c>
      <c r="B196" s="1" t="s">
        <v>1</v>
      </c>
      <c r="C196" s="1">
        <v>30</v>
      </c>
      <c r="D196" s="6" t="str">
        <f>VLOOKUP(B196:B433,'[1]Badampet FINAL'!$B$2:$E$213,3,FALSE)</f>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196" s="6" t="str">
        <f>VLOOKUP(B196:B433,'[1]Badampet FINAL'!$B$2:$E$213,4,FALSE)</f>
        <v>Electrical work</v>
      </c>
      <c r="F196" s="6" t="s">
        <v>94</v>
      </c>
      <c r="G196" s="6" t="s">
        <v>270</v>
      </c>
      <c r="H196" s="3">
        <v>2400</v>
      </c>
      <c r="I196" s="1" t="s">
        <v>186</v>
      </c>
      <c r="J196" s="1">
        <f t="shared" ref="J196:J259" si="3">C196*H196</f>
        <v>72000</v>
      </c>
    </row>
    <row r="197" spans="1:10" ht="75">
      <c r="A197" s="1">
        <v>195</v>
      </c>
      <c r="B197" s="1" t="s">
        <v>197</v>
      </c>
      <c r="C197" s="1">
        <v>16</v>
      </c>
      <c r="D197" s="6" t="str">
        <f>VLOOKUP(B197:B434,'[1]Badampet FINAL'!$B$2:$E$213,3,FALSE)</f>
        <v>Formation of 33 kv cut points (Vertical/Horizantal) including fixing of Clamps and top cleat and fixing of pin insulator complete with necessary hard wear for stud locations excluding the cost of  pit Excavation and the pole shall be numbered with  colour paint and earthing.</v>
      </c>
      <c r="E197" s="6" t="str">
        <f>VLOOKUP(B197:B434,'[1]Badampet FINAL'!$B$2:$E$213,4,FALSE)</f>
        <v>Electrical work</v>
      </c>
      <c r="F197" s="6" t="s">
        <v>211</v>
      </c>
      <c r="G197" s="6" t="s">
        <v>270</v>
      </c>
      <c r="H197" s="3">
        <v>1759.5</v>
      </c>
      <c r="I197" s="1" t="s">
        <v>186</v>
      </c>
      <c r="J197" s="1">
        <f t="shared" si="3"/>
        <v>28152</v>
      </c>
    </row>
    <row r="198" spans="1:10" s="20" customFormat="1" ht="132">
      <c r="A198" s="16">
        <v>196</v>
      </c>
      <c r="B198" s="16" t="s">
        <v>2</v>
      </c>
      <c r="C198" s="17">
        <v>38.049999999999997</v>
      </c>
      <c r="D198" s="14" t="s">
        <v>296</v>
      </c>
      <c r="E198" s="18" t="str">
        <f>VLOOKUP(B198:B435,'[1]Badampet FINAL'!$B$2:$E$213,4,FALSE)</f>
        <v>Civil work</v>
      </c>
      <c r="F198" s="18" t="s">
        <v>95</v>
      </c>
      <c r="G198" s="18" t="s">
        <v>270</v>
      </c>
      <c r="H198" s="19">
        <v>6579</v>
      </c>
      <c r="I198" s="16" t="s">
        <v>187</v>
      </c>
      <c r="J198" s="16">
        <f t="shared" si="3"/>
        <v>250330.94999999998</v>
      </c>
    </row>
    <row r="199" spans="1:10" ht="90">
      <c r="A199" s="1">
        <v>197</v>
      </c>
      <c r="B199" s="1" t="s">
        <v>198</v>
      </c>
      <c r="C199" s="1">
        <v>2.46</v>
      </c>
      <c r="D199" s="6" t="str">
        <f>VLOOKUP(B199:B436,'[1]Badampet FINAL'!$B$2:$E$213,3,FALSE)</f>
        <v>Paving of the 100 sqmm AAA conductor and stringing duly arranging temporary guys, tensioning, sagging of conductor maintaing the ground clearences as per IE rules1956, pin binding, strain insulator binding and giving jumpers Etc.Stiffner pieces shall be be provided for all pin insulator locations.</v>
      </c>
      <c r="E199" s="6" t="str">
        <f>VLOOKUP(B199:B436,'[1]Badampet FINAL'!$B$2:$E$213,4,FALSE)</f>
        <v>Earth work</v>
      </c>
      <c r="F199" s="6" t="s">
        <v>212</v>
      </c>
      <c r="G199" s="6" t="s">
        <v>270</v>
      </c>
      <c r="H199" s="3">
        <v>12600.06</v>
      </c>
      <c r="I199" s="1" t="s">
        <v>223</v>
      </c>
      <c r="J199" s="1">
        <f t="shared" si="3"/>
        <v>30996.147599999997</v>
      </c>
    </row>
    <row r="200" spans="1:10" ht="30">
      <c r="A200" s="1">
        <v>198</v>
      </c>
      <c r="B200" s="1" t="s">
        <v>51</v>
      </c>
      <c r="C200" s="1">
        <v>100</v>
      </c>
      <c r="D200" s="6" t="str">
        <f>VLOOKUP(B200:B437,'[1]Badampet FINAL'!$B$2:$E$213,3,FALSE)</f>
        <v>Supply of GI Bolts,Nuts and Washers etc.</v>
      </c>
      <c r="E200" s="6" t="str">
        <f>VLOOKUP(B200:B437,'[1]Badampet FINAL'!$B$2:$E$213,4,FALSE)</f>
        <v>Electrical work</v>
      </c>
      <c r="F200" s="6" t="s">
        <v>144</v>
      </c>
      <c r="G200" s="6" t="s">
        <v>270</v>
      </c>
      <c r="H200" s="1">
        <v>117.5</v>
      </c>
      <c r="I200" s="1" t="s">
        <v>192</v>
      </c>
      <c r="J200" s="1">
        <f t="shared" si="3"/>
        <v>11750</v>
      </c>
    </row>
    <row r="201" spans="1:10" ht="30">
      <c r="A201" s="1">
        <v>199</v>
      </c>
      <c r="B201" s="1" t="s">
        <v>199</v>
      </c>
      <c r="C201" s="1">
        <v>50</v>
      </c>
      <c r="D201" s="6" t="str">
        <f>VLOOKUP(B201:B438,'[1]Badampet FINAL'!$B$2:$E$213,3,FALSE)</f>
        <v>Sub Transportation of 11.0M PSCC Pole including Loading and Unloading&lt;10KM</v>
      </c>
      <c r="E201" s="6" t="str">
        <f>VLOOKUP(B201:B438,'[1]Badampet FINAL'!$B$2:$E$213,4,FALSE)</f>
        <v>Electrical work</v>
      </c>
      <c r="F201" s="6" t="s">
        <v>213</v>
      </c>
      <c r="G201" s="6" t="s">
        <v>270</v>
      </c>
      <c r="H201" s="1">
        <v>431.97</v>
      </c>
      <c r="I201" s="1" t="s">
        <v>186</v>
      </c>
      <c r="J201" s="1">
        <f t="shared" si="3"/>
        <v>21598.5</v>
      </c>
    </row>
    <row r="202" spans="1:10" ht="30">
      <c r="A202" s="1">
        <v>200</v>
      </c>
      <c r="B202" s="1" t="s">
        <v>54</v>
      </c>
      <c r="C202" s="1">
        <v>30</v>
      </c>
      <c r="D202" s="6" t="str">
        <f>VLOOKUP(B202:B439,'[1]Badampet FINAL'!$B$2:$E$213,3,FALSE)</f>
        <v>Sub Transportation of 9.1 M PSCC Pole including Loading and Unloading&lt;10KM.</v>
      </c>
      <c r="E202" s="6" t="str">
        <f>VLOOKUP(B202:B439,'[1]Badampet FINAL'!$B$2:$E$213,4,FALSE)</f>
        <v>Electrical work</v>
      </c>
      <c r="F202" s="6" t="s">
        <v>147</v>
      </c>
      <c r="G202" s="6" t="s">
        <v>270</v>
      </c>
      <c r="H202" s="1">
        <v>407.29</v>
      </c>
      <c r="I202" s="1" t="s">
        <v>186</v>
      </c>
      <c r="J202" s="1">
        <f t="shared" si="3"/>
        <v>12218.7</v>
      </c>
    </row>
    <row r="203" spans="1:10" ht="30">
      <c r="A203" s="1">
        <v>201</v>
      </c>
      <c r="B203" s="1" t="s">
        <v>200</v>
      </c>
      <c r="C203" s="1">
        <v>2</v>
      </c>
      <c r="D203" s="6" t="str">
        <f>VLOOKUP(B203:B440,'[1]Badampet FINAL'!$B$2:$E$213,3,FALSE)</f>
        <v>Loading  of Conductor drums</v>
      </c>
      <c r="E203" s="6" t="str">
        <f>VLOOKUP(B203:B440,'[1]Badampet FINAL'!$B$2:$E$213,4,FALSE)</f>
        <v>Electrical work</v>
      </c>
      <c r="F203" s="6" t="s">
        <v>214</v>
      </c>
      <c r="G203" s="6" t="s">
        <v>270</v>
      </c>
      <c r="H203" s="1">
        <v>202</v>
      </c>
      <c r="I203" s="1" t="s">
        <v>186</v>
      </c>
      <c r="J203" s="1">
        <f t="shared" si="3"/>
        <v>404</v>
      </c>
    </row>
    <row r="204" spans="1:10" ht="30">
      <c r="A204" s="1">
        <v>202</v>
      </c>
      <c r="B204" s="1" t="s">
        <v>201</v>
      </c>
      <c r="C204" s="1">
        <v>2</v>
      </c>
      <c r="D204" s="6" t="str">
        <f>VLOOKUP(B204:B441,'[1]Badampet FINAL'!$B$2:$E$213,3,FALSE)</f>
        <v>Unloading of Conductor drums</v>
      </c>
      <c r="E204" s="6" t="str">
        <f>VLOOKUP(B204:B441,'[1]Badampet FINAL'!$B$2:$E$213,4,FALSE)</f>
        <v>Electrical work</v>
      </c>
      <c r="F204" s="6" t="s">
        <v>215</v>
      </c>
      <c r="G204" s="6" t="s">
        <v>270</v>
      </c>
      <c r="H204" s="1">
        <v>100</v>
      </c>
      <c r="I204" s="1" t="s">
        <v>186</v>
      </c>
      <c r="J204" s="1">
        <f t="shared" si="3"/>
        <v>200</v>
      </c>
    </row>
    <row r="205" spans="1:10" ht="45">
      <c r="A205" s="1">
        <v>203</v>
      </c>
      <c r="B205" s="1" t="s">
        <v>56</v>
      </c>
      <c r="C205" s="1">
        <v>2</v>
      </c>
      <c r="D205" s="6" t="str">
        <f>VLOOKUP(B205:B442,'[1]Badampet FINAL'!$B$2:$E$213,3,FALSE)</f>
        <v>Transport of VCB , Control pannels, current transformater, bosster etc, above 10 KM and upto 50 KM with lorry for each trip.</v>
      </c>
      <c r="E205" s="6" t="str">
        <f>VLOOKUP(B205:B442,'[1]Badampet FINAL'!$B$2:$E$213,4,FALSE)</f>
        <v>Electrical work</v>
      </c>
      <c r="F205" s="6" t="s">
        <v>149</v>
      </c>
      <c r="G205" s="6" t="s">
        <v>270</v>
      </c>
      <c r="H205" s="3">
        <v>2720.34</v>
      </c>
      <c r="I205" s="1" t="s">
        <v>186</v>
      </c>
      <c r="J205" s="1">
        <f t="shared" si="3"/>
        <v>5440.68</v>
      </c>
    </row>
    <row r="206" spans="1:10" ht="45">
      <c r="A206" s="1">
        <v>204</v>
      </c>
      <c r="B206" s="1" t="s">
        <v>57</v>
      </c>
      <c r="C206" s="1">
        <v>0.77500000000000002</v>
      </c>
      <c r="D206" s="6" t="str">
        <f>VLOOKUP(B206:B443,'[1]Badampet FINAL'!$B$2:$E$213,3,FALSE)</f>
        <v>Transport of steel including line materital such as cross arm,clamps,hard ware(including loading and unloading) above 30KM and  upto 50KM.</v>
      </c>
      <c r="E206" s="6" t="str">
        <f>VLOOKUP(B206:B443,'[1]Badampet FINAL'!$B$2:$E$213,4,FALSE)</f>
        <v>Electrical work</v>
      </c>
      <c r="F206" s="6" t="s">
        <v>150</v>
      </c>
      <c r="G206" s="6" t="s">
        <v>270</v>
      </c>
      <c r="H206" s="1">
        <v>617.1</v>
      </c>
      <c r="I206" s="1" t="s">
        <v>188</v>
      </c>
      <c r="J206" s="1">
        <f t="shared" si="3"/>
        <v>478.25250000000005</v>
      </c>
    </row>
    <row r="207" spans="1:10" ht="30">
      <c r="A207" s="1">
        <v>205</v>
      </c>
      <c r="B207" s="1" t="s">
        <v>58</v>
      </c>
      <c r="C207" s="1">
        <v>0.77500000000000002</v>
      </c>
      <c r="D207" s="6" t="str">
        <f>VLOOKUP(B207:B444,'[1]Badampet FINAL'!$B$2:$E$213,3,FALSE)</f>
        <v>Loading of MS Channel,Angles,Flats&amp;Rods.</v>
      </c>
      <c r="E207" s="6" t="str">
        <f>VLOOKUP(B207:B444,'[1]Badampet FINAL'!$B$2:$E$213,4,FALSE)</f>
        <v>Electrical work</v>
      </c>
      <c r="F207" s="6" t="s">
        <v>151</v>
      </c>
      <c r="G207" s="6" t="s">
        <v>270</v>
      </c>
      <c r="H207" s="1">
        <v>221.01</v>
      </c>
      <c r="I207" s="1" t="s">
        <v>188</v>
      </c>
      <c r="J207" s="1">
        <f t="shared" si="3"/>
        <v>171.28274999999999</v>
      </c>
    </row>
    <row r="208" spans="1:10" ht="30">
      <c r="A208" s="1">
        <v>206</v>
      </c>
      <c r="B208" s="1" t="s">
        <v>59</v>
      </c>
      <c r="C208" s="1">
        <v>0.77500000000000002</v>
      </c>
      <c r="D208" s="6" t="str">
        <f>VLOOKUP(B208:B445,'[1]Badampet FINAL'!$B$2:$E$213,3,FALSE)</f>
        <v>Unloading of MS Channel,Angles,Flats&amp;Rod.</v>
      </c>
      <c r="E208" s="6" t="str">
        <f>VLOOKUP(B208:B445,'[1]Badampet FINAL'!$B$2:$E$213,4,FALSE)</f>
        <v>Electrical work</v>
      </c>
      <c r="F208" s="6" t="s">
        <v>152</v>
      </c>
      <c r="G208" s="6" t="s">
        <v>270</v>
      </c>
      <c r="H208" s="1">
        <v>185.01</v>
      </c>
      <c r="I208" s="1" t="s">
        <v>188</v>
      </c>
      <c r="J208" s="1">
        <f t="shared" si="3"/>
        <v>143.38274999999999</v>
      </c>
    </row>
    <row r="209" spans="1:11" ht="30">
      <c r="A209" s="1">
        <v>207</v>
      </c>
      <c r="B209" s="1" t="s">
        <v>202</v>
      </c>
      <c r="C209" s="1">
        <v>26</v>
      </c>
      <c r="D209" s="6" t="str">
        <f>VLOOKUP(B209:B446,'[1]Badampet FINAL'!$B$2:$E$213,3,FALSE)</f>
        <v>Loading of 33 KV Pin insulators</v>
      </c>
      <c r="E209" s="6" t="str">
        <f>VLOOKUP(B209:B446,'[1]Badampet FINAL'!$B$2:$E$213,4,FALSE)</f>
        <v>Electrical work</v>
      </c>
      <c r="F209" s="6" t="s">
        <v>216</v>
      </c>
      <c r="G209" s="6" t="s">
        <v>270</v>
      </c>
      <c r="H209" s="1">
        <v>3</v>
      </c>
      <c r="I209" s="1" t="s">
        <v>193</v>
      </c>
      <c r="J209" s="1">
        <f t="shared" si="3"/>
        <v>78</v>
      </c>
    </row>
    <row r="210" spans="1:11" ht="30">
      <c r="A210" s="1">
        <v>208</v>
      </c>
      <c r="B210" s="1" t="s">
        <v>203</v>
      </c>
      <c r="C210" s="1">
        <v>26</v>
      </c>
      <c r="D210" s="6" t="str">
        <f>VLOOKUP(B210:B447,'[1]Badampet FINAL'!$B$2:$E$213,3,FALSE)</f>
        <v>Unloading of 33 KV Pin insulators</v>
      </c>
      <c r="E210" s="6" t="str">
        <f>VLOOKUP(B210:B447,'[1]Badampet FINAL'!$B$2:$E$213,4,FALSE)</f>
        <v>Electrical work</v>
      </c>
      <c r="F210" s="6" t="s">
        <v>217</v>
      </c>
      <c r="G210" s="6" t="s">
        <v>270</v>
      </c>
      <c r="H210" s="1">
        <v>3</v>
      </c>
      <c r="I210" s="1" t="s">
        <v>193</v>
      </c>
      <c r="J210" s="1">
        <f t="shared" si="3"/>
        <v>78</v>
      </c>
    </row>
    <row r="211" spans="1:11" ht="30">
      <c r="A211" s="1">
        <v>209</v>
      </c>
      <c r="B211" s="1" t="s">
        <v>62</v>
      </c>
      <c r="C211" s="1">
        <v>17</v>
      </c>
      <c r="D211" s="6" t="str">
        <f>VLOOKUP(B211:B448,'[1]Badampet FINAL'!$B$2:$E$213,3,FALSE)</f>
        <v>Loading of 33 KV and 11 KV Disc insulators.</v>
      </c>
      <c r="E211" s="6" t="str">
        <f>VLOOKUP(B211:B448,'[1]Badampet FINAL'!$B$2:$E$213,4,FALSE)</f>
        <v>Electrical work</v>
      </c>
      <c r="F211" s="6" t="s">
        <v>155</v>
      </c>
      <c r="G211" s="6" t="s">
        <v>270</v>
      </c>
      <c r="H211" s="1">
        <v>2</v>
      </c>
      <c r="I211" s="1" t="s">
        <v>193</v>
      </c>
      <c r="J211" s="1">
        <f t="shared" si="3"/>
        <v>34</v>
      </c>
    </row>
    <row r="212" spans="1:11" ht="30">
      <c r="A212" s="1">
        <v>210</v>
      </c>
      <c r="B212" s="1" t="s">
        <v>63</v>
      </c>
      <c r="C212" s="1">
        <v>17</v>
      </c>
      <c r="D212" s="6" t="str">
        <f>VLOOKUP(B212:B449,'[1]Badampet FINAL'!$B$2:$E$213,3,FALSE)</f>
        <v>Unloading of 33 KV and 11 KV Disc insulators.</v>
      </c>
      <c r="E212" s="6" t="str">
        <f>VLOOKUP(B212:B449,'[1]Badampet FINAL'!$B$2:$E$213,4,FALSE)</f>
        <v>Electrical work</v>
      </c>
      <c r="F212" s="6" t="s">
        <v>156</v>
      </c>
      <c r="G212" s="6" t="s">
        <v>270</v>
      </c>
      <c r="H212" s="1">
        <v>2</v>
      </c>
      <c r="I212" s="1" t="s">
        <v>193</v>
      </c>
      <c r="J212" s="1">
        <f t="shared" si="3"/>
        <v>34</v>
      </c>
    </row>
    <row r="213" spans="1:11" ht="30">
      <c r="A213" s="1">
        <v>211</v>
      </c>
      <c r="B213" s="1" t="s">
        <v>64</v>
      </c>
      <c r="C213" s="1">
        <v>4</v>
      </c>
      <c r="D213" s="6" t="str">
        <f>VLOOKUP(B213:B450,'[1]Badampet FINAL'!$B$2:$E$213,3,FALSE)</f>
        <v>Loading  of 33KV Metal parts bag of 25 nos.</v>
      </c>
      <c r="E213" s="6" t="str">
        <f>VLOOKUP(B213:B450,'[1]Badampet FINAL'!$B$2:$E$213,4,FALSE)</f>
        <v>Electrical work</v>
      </c>
      <c r="F213" s="6" t="s">
        <v>157</v>
      </c>
      <c r="G213" s="6" t="s">
        <v>270</v>
      </c>
      <c r="H213" s="1">
        <v>65</v>
      </c>
      <c r="I213" s="1" t="s">
        <v>194</v>
      </c>
      <c r="J213" s="1">
        <f t="shared" si="3"/>
        <v>260</v>
      </c>
    </row>
    <row r="214" spans="1:11" ht="30">
      <c r="A214" s="1">
        <v>212</v>
      </c>
      <c r="B214" s="1" t="s">
        <v>65</v>
      </c>
      <c r="C214" s="1">
        <v>4</v>
      </c>
      <c r="D214" s="6" t="str">
        <f>VLOOKUP(B214:B451,'[1]Badampet FINAL'!$B$2:$E$213,3,FALSE)</f>
        <v>Unloading of 33 KV Metal parts bag of 25 nos.</v>
      </c>
      <c r="E214" s="6" t="str">
        <f>VLOOKUP(B214:B451,'[1]Badampet FINAL'!$B$2:$E$213,4,FALSE)</f>
        <v>Electrical work</v>
      </c>
      <c r="F214" s="6" t="s">
        <v>158</v>
      </c>
      <c r="G214" s="6" t="s">
        <v>270</v>
      </c>
      <c r="H214" s="1">
        <v>65</v>
      </c>
      <c r="I214" s="1" t="s">
        <v>194</v>
      </c>
      <c r="J214" s="1">
        <f t="shared" si="3"/>
        <v>260</v>
      </c>
    </row>
    <row r="215" spans="1:11" ht="75">
      <c r="A215" s="1">
        <v>213</v>
      </c>
      <c r="B215" s="1" t="s">
        <v>204</v>
      </c>
      <c r="C215" s="1">
        <v>10</v>
      </c>
      <c r="D215" s="6" t="str">
        <f>VLOOKUP(B215:B452,'[1]Badampet FINAL'!$B$2:$E$213,3,FALSE)</f>
        <v xml:space="preserve"> Erection of 33 kv Stay set complete including fixing of bow ,fixing and binding of Eye bolt, Anchor rod, guy insultors including the back filling with earth and boulders and ramming for consolidation, but excluding the cost of pit excavation.</v>
      </c>
      <c r="E215" s="6" t="str">
        <f>VLOOKUP(B215:B452,'[1]Badampet FINAL'!$B$2:$E$213,4,FALSE)</f>
        <v>Electrical work</v>
      </c>
      <c r="F215" s="6" t="s">
        <v>218</v>
      </c>
      <c r="G215" s="6" t="s">
        <v>270</v>
      </c>
      <c r="H215" s="1">
        <v>684.53</v>
      </c>
      <c r="I215" s="1" t="s">
        <v>190</v>
      </c>
      <c r="J215" s="1">
        <f t="shared" si="3"/>
        <v>6845.2999999999993</v>
      </c>
    </row>
    <row r="216" spans="1:11" ht="165">
      <c r="A216" s="1">
        <v>214</v>
      </c>
      <c r="B216" s="1" t="s">
        <v>205</v>
      </c>
      <c r="C216" s="1">
        <v>40</v>
      </c>
      <c r="D216" s="9" t="s">
        <v>278</v>
      </c>
      <c r="E216" s="10" t="s">
        <v>273</v>
      </c>
      <c r="F216" s="6" t="s">
        <v>219</v>
      </c>
      <c r="G216" s="6" t="s">
        <v>270</v>
      </c>
      <c r="H216" s="1">
        <v>520</v>
      </c>
      <c r="I216" s="1" t="s">
        <v>186</v>
      </c>
      <c r="J216" s="1">
        <f t="shared" si="3"/>
        <v>20800</v>
      </c>
    </row>
    <row r="217" spans="1:11" ht="49.5">
      <c r="A217" s="1">
        <v>215</v>
      </c>
      <c r="B217" s="1" t="s">
        <v>207</v>
      </c>
      <c r="C217" s="1">
        <v>90</v>
      </c>
      <c r="D217" s="11" t="s">
        <v>279</v>
      </c>
      <c r="E217" s="12" t="s">
        <v>280</v>
      </c>
      <c r="F217" s="6" t="s">
        <v>221</v>
      </c>
      <c r="G217" s="6" t="s">
        <v>270</v>
      </c>
      <c r="H217" s="1">
        <v>42</v>
      </c>
      <c r="I217" s="1" t="s">
        <v>186</v>
      </c>
      <c r="J217" s="1">
        <f t="shared" si="3"/>
        <v>3780</v>
      </c>
    </row>
    <row r="218" spans="1:11" ht="33">
      <c r="A218" s="1">
        <v>216</v>
      </c>
      <c r="B218" s="1" t="s">
        <v>208</v>
      </c>
      <c r="C218" s="1">
        <v>80</v>
      </c>
      <c r="D218" s="13" t="s">
        <v>285</v>
      </c>
      <c r="E218" s="12" t="s">
        <v>280</v>
      </c>
      <c r="F218" s="6" t="s">
        <v>222</v>
      </c>
      <c r="G218" s="6" t="s">
        <v>270</v>
      </c>
      <c r="H218" s="1">
        <v>32</v>
      </c>
      <c r="I218" s="1" t="s">
        <v>186</v>
      </c>
      <c r="J218" s="1">
        <f t="shared" si="3"/>
        <v>2560</v>
      </c>
    </row>
    <row r="219" spans="1:11" s="20" customFormat="1" ht="132">
      <c r="A219" s="16">
        <v>217</v>
      </c>
      <c r="B219" s="16" t="s">
        <v>2</v>
      </c>
      <c r="C219" s="16">
        <v>2.56</v>
      </c>
      <c r="D219" s="14" t="s">
        <v>297</v>
      </c>
      <c r="E219" s="18" t="str">
        <f>VLOOKUP(B219:B456,'[1]Badampet FINAL'!$B$2:$E$213,4,FALSE)</f>
        <v>Civil work</v>
      </c>
      <c r="F219" s="18" t="s">
        <v>95</v>
      </c>
      <c r="G219" s="18" t="s">
        <v>270</v>
      </c>
      <c r="H219" s="19">
        <v>6579</v>
      </c>
      <c r="I219" s="16" t="s">
        <v>187</v>
      </c>
      <c r="J219" s="16">
        <f t="shared" si="3"/>
        <v>16842.240000000002</v>
      </c>
    </row>
    <row r="220" spans="1:11" ht="90">
      <c r="A220" s="1">
        <v>218</v>
      </c>
      <c r="B220" s="1" t="s">
        <v>7</v>
      </c>
      <c r="C220" s="1">
        <v>3</v>
      </c>
      <c r="D220" s="6" t="str">
        <f>VLOOKUP(B220:B457,'[1]Badampet FINAL'!$B$2:$E$213,3,FALSE)</f>
        <v>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v>
      </c>
      <c r="E220" s="6" t="str">
        <f>VLOOKUP(B220:B457,'[1]Badampet FINAL'!$B$2:$E$213,4,FALSE)</f>
        <v>Electrical work</v>
      </c>
      <c r="F220" s="6" t="s">
        <v>100</v>
      </c>
      <c r="G220" s="6" t="s">
        <v>270</v>
      </c>
      <c r="H220" s="3">
        <v>4500</v>
      </c>
      <c r="I220" s="1" t="s">
        <v>186</v>
      </c>
      <c r="J220" s="1">
        <f t="shared" si="3"/>
        <v>13500</v>
      </c>
      <c r="K220" s="5" t="s">
        <v>269</v>
      </c>
    </row>
    <row r="221" spans="1:11" ht="135">
      <c r="A221" s="1">
        <v>219</v>
      </c>
      <c r="B221" s="1" t="s">
        <v>267</v>
      </c>
      <c r="C221" s="1">
        <v>4</v>
      </c>
      <c r="D221" s="6" t="str">
        <f>VLOOKUP(B221:B458,'[1]Badampet FINAL'!$B$2:$E$213,3,FALSE)</f>
        <v>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v>
      </c>
      <c r="E221" s="6" t="str">
        <f>VLOOKUP(B221:B458,'[1]Badampet FINAL'!$B$2:$E$213,4,FALSE)</f>
        <v>Earth work</v>
      </c>
      <c r="F221" s="6" t="s">
        <v>268</v>
      </c>
      <c r="G221" s="6" t="s">
        <v>270</v>
      </c>
      <c r="H221" s="1">
        <v>700</v>
      </c>
      <c r="I221" s="1" t="s">
        <v>186</v>
      </c>
      <c r="J221" s="1">
        <f t="shared" si="3"/>
        <v>2800</v>
      </c>
    </row>
    <row r="222" spans="1:11" ht="90">
      <c r="A222" s="1">
        <v>220</v>
      </c>
      <c r="B222" s="1" t="s">
        <v>196</v>
      </c>
      <c r="C222" s="1">
        <v>4</v>
      </c>
      <c r="D222" s="6" t="str">
        <f>VLOOKUP(B222:B459,'[1]Badampet FINAL'!$B$2:$E$213,3,FALSE)</f>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222" s="6" t="str">
        <f>VLOOKUP(B222:B459,'[1]Badampet FINAL'!$B$2:$E$213,4,FALSE)</f>
        <v>Electrical work</v>
      </c>
      <c r="F222" s="6" t="s">
        <v>210</v>
      </c>
      <c r="G222" s="6" t="s">
        <v>270</v>
      </c>
      <c r="H222" s="3">
        <v>4165.28</v>
      </c>
      <c r="I222" s="1" t="s">
        <v>186</v>
      </c>
      <c r="J222" s="1">
        <f t="shared" si="3"/>
        <v>16661.12</v>
      </c>
    </row>
    <row r="223" spans="1:11" ht="115.5">
      <c r="A223" s="1">
        <v>221</v>
      </c>
      <c r="B223" s="1" t="s">
        <v>0</v>
      </c>
      <c r="C223" s="1">
        <v>8</v>
      </c>
      <c r="D223" s="9" t="s">
        <v>282</v>
      </c>
      <c r="E223" s="6" t="str">
        <f>VLOOKUP(B223:B460,'[1]Badampet FINAL'!$B$2:$E$213,4,FALSE)</f>
        <v>Earth work</v>
      </c>
      <c r="F223" s="6" t="s">
        <v>93</v>
      </c>
      <c r="G223" s="6" t="s">
        <v>270</v>
      </c>
      <c r="H223" s="1">
        <v>600</v>
      </c>
      <c r="I223" s="1" t="s">
        <v>186</v>
      </c>
      <c r="J223" s="1">
        <f t="shared" si="3"/>
        <v>4800</v>
      </c>
    </row>
    <row r="224" spans="1:11" ht="90">
      <c r="A224" s="1">
        <v>222</v>
      </c>
      <c r="B224" s="1" t="s">
        <v>1</v>
      </c>
      <c r="C224" s="1">
        <v>8</v>
      </c>
      <c r="D224" s="6" t="str">
        <f>VLOOKUP(B224:B461,'[1]Badampet FINAL'!$B$2:$E$213,3,FALSE)</f>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224" s="6" t="str">
        <f>VLOOKUP(B224:B461,'[1]Badampet FINAL'!$B$2:$E$213,4,FALSE)</f>
        <v>Electrical work</v>
      </c>
      <c r="F224" s="6" t="s">
        <v>94</v>
      </c>
      <c r="G224" s="6" t="s">
        <v>270</v>
      </c>
      <c r="H224" s="3">
        <v>2400</v>
      </c>
      <c r="I224" s="1" t="s">
        <v>186</v>
      </c>
      <c r="J224" s="1">
        <f t="shared" si="3"/>
        <v>19200</v>
      </c>
    </row>
    <row r="225" spans="1:10" s="20" customFormat="1" ht="132">
      <c r="A225" s="16">
        <v>223</v>
      </c>
      <c r="B225" s="16" t="s">
        <v>2</v>
      </c>
      <c r="C225" s="16">
        <v>6.54</v>
      </c>
      <c r="D225" s="14" t="s">
        <v>298</v>
      </c>
      <c r="E225" s="18" t="str">
        <f>VLOOKUP(B225:B462,'[1]Badampet FINAL'!$B$2:$E$213,4,FALSE)</f>
        <v>Civil work</v>
      </c>
      <c r="F225" s="18" t="s">
        <v>95</v>
      </c>
      <c r="G225" s="18" t="s">
        <v>270</v>
      </c>
      <c r="H225" s="19">
        <v>6579</v>
      </c>
      <c r="I225" s="16" t="s">
        <v>187</v>
      </c>
      <c r="J225" s="16">
        <f t="shared" si="3"/>
        <v>43026.66</v>
      </c>
    </row>
    <row r="226" spans="1:10" ht="30">
      <c r="A226" s="1">
        <v>224</v>
      </c>
      <c r="B226" s="1" t="s">
        <v>51</v>
      </c>
      <c r="C226" s="1">
        <v>20</v>
      </c>
      <c r="D226" s="6" t="str">
        <f>VLOOKUP(B226:B463,'[1]Badampet FINAL'!$B$2:$E$213,3,FALSE)</f>
        <v>Supply of GI Bolts,Nuts and Washers etc.</v>
      </c>
      <c r="E226" s="6" t="str">
        <f>VLOOKUP(B226:B463,'[1]Badampet FINAL'!$B$2:$E$213,4,FALSE)</f>
        <v>Electrical work</v>
      </c>
      <c r="F226" s="6" t="s">
        <v>144</v>
      </c>
      <c r="G226" s="6" t="s">
        <v>270</v>
      </c>
      <c r="H226" s="1">
        <v>117.5</v>
      </c>
      <c r="I226" s="1" t="s">
        <v>192</v>
      </c>
      <c r="J226" s="1">
        <f t="shared" si="3"/>
        <v>2350</v>
      </c>
    </row>
    <row r="227" spans="1:10" ht="30">
      <c r="A227" s="1">
        <v>225</v>
      </c>
      <c r="B227" s="1" t="s">
        <v>58</v>
      </c>
      <c r="C227" s="1">
        <v>1</v>
      </c>
      <c r="D227" s="6" t="str">
        <f>VLOOKUP(B227:B464,'[1]Badampet FINAL'!$B$2:$E$213,3,FALSE)</f>
        <v>Loading of MS Channel,Angles,Flats&amp;Rods.</v>
      </c>
      <c r="E227" s="6" t="str">
        <f>VLOOKUP(B227:B464,'[1]Badampet FINAL'!$B$2:$E$213,4,FALSE)</f>
        <v>Electrical work</v>
      </c>
      <c r="F227" s="6" t="s">
        <v>151</v>
      </c>
      <c r="G227" s="6" t="s">
        <v>270</v>
      </c>
      <c r="H227" s="1">
        <v>221</v>
      </c>
      <c r="I227" s="1" t="s">
        <v>188</v>
      </c>
      <c r="J227" s="1">
        <f t="shared" si="3"/>
        <v>221</v>
      </c>
    </row>
    <row r="228" spans="1:10" ht="30">
      <c r="A228" s="1">
        <v>226</v>
      </c>
      <c r="B228" s="1" t="s">
        <v>59</v>
      </c>
      <c r="C228" s="1">
        <v>1</v>
      </c>
      <c r="D228" s="6" t="str">
        <f>VLOOKUP(B228:B465,'[1]Badampet FINAL'!$B$2:$E$213,3,FALSE)</f>
        <v>Unloading of MS Channel,Angles,Flats&amp;Rod.</v>
      </c>
      <c r="E228" s="6" t="str">
        <f>VLOOKUP(B228:B465,'[1]Badampet FINAL'!$B$2:$E$213,4,FALSE)</f>
        <v>Electrical work</v>
      </c>
      <c r="F228" s="6" t="s">
        <v>152</v>
      </c>
      <c r="G228" s="6" t="s">
        <v>270</v>
      </c>
      <c r="H228" s="1">
        <v>185</v>
      </c>
      <c r="I228" s="1" t="s">
        <v>188</v>
      </c>
      <c r="J228" s="1">
        <f t="shared" si="3"/>
        <v>185</v>
      </c>
    </row>
    <row r="229" spans="1:10" ht="45">
      <c r="A229" s="1">
        <v>227</v>
      </c>
      <c r="B229" s="1" t="s">
        <v>229</v>
      </c>
      <c r="C229" s="1">
        <v>1</v>
      </c>
      <c r="D229" s="6" t="str">
        <f>VLOOKUP(B229:B466,'[1]Badampet FINAL'!$B$2:$E$213,3,FALSE)</f>
        <v>Transport of steel including line materital such as cross arm,clamps,hard ware(including loading and unloading) above 30KM and  upto 50KM</v>
      </c>
      <c r="E229" s="6" t="str">
        <f>VLOOKUP(B229:B466,'[1]Badampet FINAL'!$B$2:$E$213,4,FALSE)</f>
        <v>Electrical work</v>
      </c>
      <c r="F229" s="6" t="s">
        <v>244</v>
      </c>
      <c r="G229" s="6" t="s">
        <v>270</v>
      </c>
      <c r="H229" s="1">
        <v>587.52</v>
      </c>
      <c r="I229" s="1" t="s">
        <v>188</v>
      </c>
      <c r="J229" s="1">
        <f t="shared" si="3"/>
        <v>587.52</v>
      </c>
    </row>
    <row r="230" spans="1:10" ht="30">
      <c r="A230" s="1">
        <v>228</v>
      </c>
      <c r="B230" s="1" t="s">
        <v>54</v>
      </c>
      <c r="C230" s="1">
        <v>8</v>
      </c>
      <c r="D230" s="6" t="str">
        <f>VLOOKUP(B230:B467,'[1]Badampet FINAL'!$B$2:$E$213,3,FALSE)</f>
        <v>Sub Transportation of 9.1 M PSCC Pole including Loading and Unloading&lt;10KM.</v>
      </c>
      <c r="E230" s="6" t="str">
        <f>VLOOKUP(B230:B467,'[1]Badampet FINAL'!$B$2:$E$213,4,FALSE)</f>
        <v>Electrical work</v>
      </c>
      <c r="F230" s="6" t="s">
        <v>147</v>
      </c>
      <c r="G230" s="6" t="s">
        <v>270</v>
      </c>
      <c r="H230" s="1">
        <v>407.29</v>
      </c>
      <c r="I230" s="1" t="s">
        <v>186</v>
      </c>
      <c r="J230" s="1">
        <f t="shared" si="3"/>
        <v>3258.32</v>
      </c>
    </row>
    <row r="231" spans="1:10" ht="30">
      <c r="A231" s="1">
        <v>229</v>
      </c>
      <c r="B231" s="1" t="s">
        <v>199</v>
      </c>
      <c r="C231" s="1">
        <v>4</v>
      </c>
      <c r="D231" s="6" t="str">
        <f>VLOOKUP(B231:B468,'[1]Badampet FINAL'!$B$2:$E$213,3,FALSE)</f>
        <v>Sub Transportation of 11.0M PSCC Pole including Loading and Unloading&lt;10KM</v>
      </c>
      <c r="E231" s="6" t="str">
        <f>VLOOKUP(B231:B468,'[1]Badampet FINAL'!$B$2:$E$213,4,FALSE)</f>
        <v>Electrical work</v>
      </c>
      <c r="F231" s="6" t="s">
        <v>213</v>
      </c>
      <c r="G231" s="6" t="s">
        <v>270</v>
      </c>
      <c r="H231" s="1">
        <v>431.97</v>
      </c>
      <c r="I231" s="1" t="s">
        <v>186</v>
      </c>
      <c r="J231" s="1">
        <f t="shared" si="3"/>
        <v>1727.88</v>
      </c>
    </row>
    <row r="232" spans="1:10" ht="30">
      <c r="A232" s="1">
        <v>230</v>
      </c>
      <c r="B232" s="1" t="s">
        <v>233</v>
      </c>
      <c r="C232" s="1">
        <v>1</v>
      </c>
      <c r="D232" s="6" t="str">
        <f>VLOOKUP(B232:B469,'[1]Badampet FINAL'!$B$2:$E$213,3,FALSE)</f>
        <v>Loading  of 11KV Metal parts bag of 25 nos</v>
      </c>
      <c r="E232" s="6" t="str">
        <f>VLOOKUP(B232:B469,'[1]Badampet FINAL'!$B$2:$E$213,4,FALSE)</f>
        <v>Electrical work</v>
      </c>
      <c r="F232" s="6" t="s">
        <v>248</v>
      </c>
      <c r="G232" s="6" t="s">
        <v>270</v>
      </c>
      <c r="H232" s="1">
        <v>48</v>
      </c>
      <c r="I232" s="1" t="s">
        <v>194</v>
      </c>
      <c r="J232" s="1">
        <f t="shared" si="3"/>
        <v>48</v>
      </c>
    </row>
    <row r="233" spans="1:10" ht="30">
      <c r="A233" s="1">
        <v>231</v>
      </c>
      <c r="B233" s="1" t="s">
        <v>234</v>
      </c>
      <c r="C233" s="1">
        <v>1</v>
      </c>
      <c r="D233" s="6" t="str">
        <f>VLOOKUP(B233:B470,'[1]Badampet FINAL'!$B$2:$E$213,3,FALSE)</f>
        <v>Unloading  of 11KV Metal parts bag of 25 nos</v>
      </c>
      <c r="E233" s="6" t="str">
        <f>VLOOKUP(B233:B470,'[1]Badampet FINAL'!$B$2:$E$213,4,FALSE)</f>
        <v>Electrical work</v>
      </c>
      <c r="F233" s="6" t="s">
        <v>249</v>
      </c>
      <c r="G233" s="6" t="s">
        <v>270</v>
      </c>
      <c r="H233" s="1">
        <v>48</v>
      </c>
      <c r="I233" s="1" t="s">
        <v>194</v>
      </c>
      <c r="J233" s="1">
        <f t="shared" si="3"/>
        <v>48</v>
      </c>
    </row>
    <row r="234" spans="1:10" ht="30">
      <c r="A234" s="1">
        <v>232</v>
      </c>
      <c r="B234" s="1" t="s">
        <v>62</v>
      </c>
      <c r="C234" s="1">
        <v>2</v>
      </c>
      <c r="D234" s="6" t="str">
        <f>VLOOKUP(B234:B471,'[1]Badampet FINAL'!$B$2:$E$213,3,FALSE)</f>
        <v>Loading of 33 KV and 11 KV Disc insulators.</v>
      </c>
      <c r="E234" s="6" t="str">
        <f>VLOOKUP(B234:B471,'[1]Badampet FINAL'!$B$2:$E$213,4,FALSE)</f>
        <v>Electrical work</v>
      </c>
      <c r="F234" s="6" t="s">
        <v>155</v>
      </c>
      <c r="G234" s="6" t="s">
        <v>270</v>
      </c>
      <c r="H234" s="1">
        <v>2</v>
      </c>
      <c r="I234" s="1" t="s">
        <v>193</v>
      </c>
      <c r="J234" s="1">
        <f t="shared" si="3"/>
        <v>4</v>
      </c>
    </row>
    <row r="235" spans="1:10" ht="30">
      <c r="A235" s="1">
        <v>233</v>
      </c>
      <c r="B235" s="1" t="s">
        <v>63</v>
      </c>
      <c r="C235" s="1">
        <v>2</v>
      </c>
      <c r="D235" s="6" t="str">
        <f>VLOOKUP(B235:B472,'[1]Badampet FINAL'!$B$2:$E$213,3,FALSE)</f>
        <v>Unloading of 33 KV and 11 KV Disc insulators.</v>
      </c>
      <c r="E235" s="6" t="str">
        <f>VLOOKUP(B235:B472,'[1]Badampet FINAL'!$B$2:$E$213,4,FALSE)</f>
        <v>Electrical work</v>
      </c>
      <c r="F235" s="6" t="s">
        <v>156</v>
      </c>
      <c r="G235" s="6" t="s">
        <v>270</v>
      </c>
      <c r="H235" s="1">
        <v>2</v>
      </c>
      <c r="I235" s="1" t="s">
        <v>193</v>
      </c>
      <c r="J235" s="1">
        <f t="shared" si="3"/>
        <v>4</v>
      </c>
    </row>
    <row r="236" spans="1:10" ht="30">
      <c r="A236" s="1">
        <v>234</v>
      </c>
      <c r="B236" s="1" t="s">
        <v>23</v>
      </c>
      <c r="C236" s="1">
        <v>6</v>
      </c>
      <c r="D236" s="6" t="str">
        <f>VLOOKUP(B236:B473,'[1]Badampet FINAL'!$B$2:$E$213,3,FALSE)</f>
        <v>Supply of C I earth pipe of size 100mm dia, 2.75mtrs long for earth electrode</v>
      </c>
      <c r="E236" s="6" t="str">
        <f>VLOOKUP(B236:B473,'[1]Badampet FINAL'!$B$2:$E$213,4,FALSE)</f>
        <v>Electrical work</v>
      </c>
      <c r="F236" s="6" t="s">
        <v>116</v>
      </c>
      <c r="G236" s="6" t="s">
        <v>270</v>
      </c>
      <c r="H236" s="3">
        <v>3486</v>
      </c>
      <c r="I236" s="1" t="s">
        <v>186</v>
      </c>
      <c r="J236" s="1">
        <f t="shared" si="3"/>
        <v>20916</v>
      </c>
    </row>
    <row r="237" spans="1:10" ht="90">
      <c r="A237" s="1">
        <v>235</v>
      </c>
      <c r="B237" s="1" t="s">
        <v>24</v>
      </c>
      <c r="C237" s="1">
        <v>6</v>
      </c>
      <c r="D237" s="6" t="str">
        <f>VLOOKUP(B237:B474,'[1]Badampet FINAL'!$B$2:$E$213,3,FALSE)</f>
        <v>Erection of Earth Electrode including Providing of earthing with excavation of earth pit (0.6x0.6x2.4Mtrs) duly filling with Bentonite, earth, running of earth wire etc., complete including cost of Bentonite, RCC collar of size 0.6M dia x 0.5M height. Bentonite powder (2bags)of quanity 50kgs per each earth pit shall be provided.</v>
      </c>
      <c r="E237" s="6" t="str">
        <f>VLOOKUP(B237:B474,'[1]Badampet FINAL'!$B$2:$E$213,4,FALSE)</f>
        <v>Earth work</v>
      </c>
      <c r="F237" s="6" t="s">
        <v>117</v>
      </c>
      <c r="G237" s="6" t="s">
        <v>270</v>
      </c>
      <c r="H237" s="3">
        <v>1234.2</v>
      </c>
      <c r="I237" s="1" t="s">
        <v>186</v>
      </c>
      <c r="J237" s="1">
        <f t="shared" si="3"/>
        <v>7405.2000000000007</v>
      </c>
    </row>
    <row r="238" spans="1:10" ht="30">
      <c r="A238" s="1">
        <v>236</v>
      </c>
      <c r="B238" s="1" t="s">
        <v>256</v>
      </c>
      <c r="C238" s="1">
        <v>50</v>
      </c>
      <c r="D238" s="6" t="str">
        <f>VLOOKUP(B238:B475,'[1]Badampet FINAL'!$B$2:$E$213,3,FALSE)</f>
        <v>Supply of earthing GI Flat 25X3 mm including material</v>
      </c>
      <c r="E238" s="6" t="str">
        <f>VLOOKUP(B238:B475,'[1]Badampet FINAL'!$B$2:$E$213,4,FALSE)</f>
        <v>Earth work</v>
      </c>
      <c r="F238" s="6" t="s">
        <v>257</v>
      </c>
      <c r="G238" s="6" t="s">
        <v>270</v>
      </c>
      <c r="H238" s="1">
        <v>105</v>
      </c>
      <c r="I238" s="1" t="s">
        <v>192</v>
      </c>
      <c r="J238" s="1">
        <f t="shared" si="3"/>
        <v>5250</v>
      </c>
    </row>
    <row r="239" spans="1:10" ht="30">
      <c r="A239" s="1">
        <v>237</v>
      </c>
      <c r="B239" s="1" t="s">
        <v>79</v>
      </c>
      <c r="C239" s="1">
        <v>3</v>
      </c>
      <c r="D239" s="6" t="str">
        <f>VLOOKUP(B239:B476,'[1]Badampet FINAL'!$B$2:$E$213,3,FALSE)</f>
        <v>Loading of 33 KV AB Switch Conventional 400/800 Amp.</v>
      </c>
      <c r="E239" s="6" t="str">
        <f>VLOOKUP(B239:B476,'[1]Badampet FINAL'!$B$2:$E$213,4,FALSE)</f>
        <v>Electrical work</v>
      </c>
      <c r="F239" s="6" t="s">
        <v>172</v>
      </c>
      <c r="G239" s="6" t="s">
        <v>270</v>
      </c>
      <c r="H239" s="1">
        <v>126</v>
      </c>
      <c r="I239" s="1" t="s">
        <v>186</v>
      </c>
      <c r="J239" s="1">
        <f t="shared" si="3"/>
        <v>378</v>
      </c>
    </row>
    <row r="240" spans="1:10" ht="30">
      <c r="A240" s="1">
        <v>238</v>
      </c>
      <c r="B240" s="1" t="s">
        <v>80</v>
      </c>
      <c r="C240" s="1">
        <v>3</v>
      </c>
      <c r="D240" s="6" t="str">
        <f>VLOOKUP(B240:B477,'[1]Badampet FINAL'!$B$2:$E$213,3,FALSE)</f>
        <v xml:space="preserve">Unloading of 33 KV AB Switch Conventional 400/800 Amp. </v>
      </c>
      <c r="E240" s="6" t="str">
        <f>VLOOKUP(B240:B477,'[1]Badampet FINAL'!$B$2:$E$213,4,FALSE)</f>
        <v>Electrical work</v>
      </c>
      <c r="F240" s="6" t="s">
        <v>173</v>
      </c>
      <c r="G240" s="6" t="s">
        <v>270</v>
      </c>
      <c r="H240" s="1">
        <v>79</v>
      </c>
      <c r="I240" s="1" t="s">
        <v>186</v>
      </c>
      <c r="J240" s="1">
        <f t="shared" si="3"/>
        <v>237</v>
      </c>
    </row>
    <row r="241" spans="1:11" ht="30">
      <c r="A241" s="1">
        <v>239</v>
      </c>
      <c r="B241" s="1" t="s">
        <v>299</v>
      </c>
      <c r="C241" s="1">
        <v>12</v>
      </c>
      <c r="D241" s="4" t="s">
        <v>381</v>
      </c>
      <c r="E241" s="4" t="s">
        <v>463</v>
      </c>
      <c r="F241" s="6" t="s">
        <v>381</v>
      </c>
      <c r="G241" s="6" t="s">
        <v>270</v>
      </c>
      <c r="H241" s="3">
        <v>2165.6999999999998</v>
      </c>
      <c r="I241" s="1" t="s">
        <v>464</v>
      </c>
      <c r="J241" s="1">
        <f t="shared" si="3"/>
        <v>25988.399999999998</v>
      </c>
      <c r="K241" s="5" t="s">
        <v>469</v>
      </c>
    </row>
    <row r="242" spans="1:11" ht="30">
      <c r="A242" s="1">
        <v>240</v>
      </c>
      <c r="B242" s="1" t="s">
        <v>300</v>
      </c>
      <c r="C242" s="1">
        <v>96.7</v>
      </c>
      <c r="D242" s="4" t="s">
        <v>382</v>
      </c>
      <c r="E242" s="4" t="s">
        <v>463</v>
      </c>
      <c r="F242" s="6" t="s">
        <v>382</v>
      </c>
      <c r="G242" s="6" t="s">
        <v>270</v>
      </c>
      <c r="H242" s="1">
        <v>366</v>
      </c>
      <c r="I242" s="1" t="s">
        <v>187</v>
      </c>
      <c r="J242" s="1">
        <f t="shared" si="3"/>
        <v>35392.200000000004</v>
      </c>
    </row>
    <row r="243" spans="1:11" ht="30">
      <c r="A243" s="1">
        <v>241</v>
      </c>
      <c r="B243" s="1" t="s">
        <v>301</v>
      </c>
      <c r="C243" s="1">
        <v>18.2</v>
      </c>
      <c r="D243" s="4" t="s">
        <v>383</v>
      </c>
      <c r="E243" s="4" t="s">
        <v>463</v>
      </c>
      <c r="F243" s="6" t="s">
        <v>383</v>
      </c>
      <c r="G243" s="6" t="s">
        <v>270</v>
      </c>
      <c r="H243" s="3">
        <v>4058</v>
      </c>
      <c r="I243" s="1" t="s">
        <v>187</v>
      </c>
      <c r="J243" s="1">
        <f t="shared" si="3"/>
        <v>73855.599999999991</v>
      </c>
    </row>
    <row r="244" spans="1:11" ht="30">
      <c r="A244" s="1">
        <v>242</v>
      </c>
      <c r="B244" s="1" t="s">
        <v>302</v>
      </c>
      <c r="C244" s="1">
        <v>116.3</v>
      </c>
      <c r="D244" s="4" t="s">
        <v>384</v>
      </c>
      <c r="E244" s="4" t="s">
        <v>463</v>
      </c>
      <c r="F244" s="6" t="s">
        <v>384</v>
      </c>
      <c r="G244" s="6" t="s">
        <v>270</v>
      </c>
      <c r="H244" s="3">
        <v>4083</v>
      </c>
      <c r="I244" s="1" t="s">
        <v>187</v>
      </c>
      <c r="J244" s="1">
        <f t="shared" si="3"/>
        <v>474852.89999999997</v>
      </c>
    </row>
    <row r="245" spans="1:11" ht="30">
      <c r="A245" s="1">
        <v>243</v>
      </c>
      <c r="B245" s="1" t="s">
        <v>303</v>
      </c>
      <c r="C245" s="1">
        <v>23.1</v>
      </c>
      <c r="D245" s="4" t="s">
        <v>385</v>
      </c>
      <c r="E245" s="4" t="s">
        <v>463</v>
      </c>
      <c r="F245" s="6" t="s">
        <v>385</v>
      </c>
      <c r="G245" s="6" t="s">
        <v>270</v>
      </c>
      <c r="H245" s="3">
        <v>8103</v>
      </c>
      <c r="I245" s="1" t="s">
        <v>187</v>
      </c>
      <c r="J245" s="1">
        <f t="shared" si="3"/>
        <v>187179.30000000002</v>
      </c>
    </row>
    <row r="246" spans="1:11" ht="30">
      <c r="A246" s="1">
        <v>244</v>
      </c>
      <c r="B246" s="1" t="s">
        <v>304</v>
      </c>
      <c r="C246" s="1">
        <v>695</v>
      </c>
      <c r="D246" s="4" t="s">
        <v>386</v>
      </c>
      <c r="E246" s="4" t="s">
        <v>463</v>
      </c>
      <c r="F246" s="6" t="s">
        <v>386</v>
      </c>
      <c r="G246" s="6" t="s">
        <v>270</v>
      </c>
      <c r="H246" s="1">
        <v>485</v>
      </c>
      <c r="I246" s="1" t="s">
        <v>187</v>
      </c>
      <c r="J246" s="1">
        <f t="shared" si="3"/>
        <v>337075</v>
      </c>
    </row>
    <row r="247" spans="1:11" ht="30">
      <c r="A247" s="1">
        <v>245</v>
      </c>
      <c r="B247" s="1" t="s">
        <v>305</v>
      </c>
      <c r="C247" s="1">
        <v>5.9</v>
      </c>
      <c r="D247" s="4" t="s">
        <v>387</v>
      </c>
      <c r="E247" s="4" t="s">
        <v>463</v>
      </c>
      <c r="F247" s="6" t="s">
        <v>387</v>
      </c>
      <c r="G247" s="6" t="s">
        <v>270</v>
      </c>
      <c r="H247" s="3">
        <v>8306</v>
      </c>
      <c r="I247" s="1" t="s">
        <v>187</v>
      </c>
      <c r="J247" s="1">
        <f t="shared" si="3"/>
        <v>49005.4</v>
      </c>
    </row>
    <row r="248" spans="1:11" ht="30">
      <c r="A248" s="1">
        <v>246</v>
      </c>
      <c r="B248" s="1" t="s">
        <v>306</v>
      </c>
      <c r="C248" s="1">
        <v>2.8</v>
      </c>
      <c r="D248" s="4" t="s">
        <v>388</v>
      </c>
      <c r="E248" s="4" t="s">
        <v>463</v>
      </c>
      <c r="F248" s="6" t="s">
        <v>388</v>
      </c>
      <c r="G248" s="6" t="s">
        <v>270</v>
      </c>
      <c r="H248" s="3">
        <v>11181</v>
      </c>
      <c r="I248" s="1" t="s">
        <v>187</v>
      </c>
      <c r="J248" s="1">
        <f t="shared" si="3"/>
        <v>31306.799999999999</v>
      </c>
    </row>
    <row r="249" spans="1:11" ht="30">
      <c r="A249" s="1">
        <v>247</v>
      </c>
      <c r="B249" s="1" t="s">
        <v>307</v>
      </c>
      <c r="C249" s="1">
        <v>2.6</v>
      </c>
      <c r="D249" s="4" t="s">
        <v>389</v>
      </c>
      <c r="E249" s="4" t="s">
        <v>463</v>
      </c>
      <c r="F249" s="6" t="s">
        <v>389</v>
      </c>
      <c r="G249" s="6" t="s">
        <v>270</v>
      </c>
      <c r="H249" s="3">
        <v>10923</v>
      </c>
      <c r="I249" s="1" t="s">
        <v>187</v>
      </c>
      <c r="J249" s="1">
        <f t="shared" si="3"/>
        <v>28399.8</v>
      </c>
    </row>
    <row r="250" spans="1:11" ht="30">
      <c r="A250" s="1">
        <v>248</v>
      </c>
      <c r="B250" s="1" t="s">
        <v>308</v>
      </c>
      <c r="C250" s="1">
        <v>0.7</v>
      </c>
      <c r="D250" s="4" t="s">
        <v>390</v>
      </c>
      <c r="E250" s="4" t="s">
        <v>463</v>
      </c>
      <c r="F250" s="6" t="s">
        <v>390</v>
      </c>
      <c r="G250" s="6" t="s">
        <v>270</v>
      </c>
      <c r="H250" s="3">
        <v>11372</v>
      </c>
      <c r="I250" s="1" t="s">
        <v>187</v>
      </c>
      <c r="J250" s="1">
        <f t="shared" si="3"/>
        <v>7960.4</v>
      </c>
    </row>
    <row r="251" spans="1:11" ht="30">
      <c r="A251" s="1">
        <v>249</v>
      </c>
      <c r="B251" s="1" t="s">
        <v>309</v>
      </c>
      <c r="C251" s="1">
        <v>13.5</v>
      </c>
      <c r="D251" s="4" t="s">
        <v>391</v>
      </c>
      <c r="E251" s="4" t="s">
        <v>463</v>
      </c>
      <c r="F251" s="6" t="s">
        <v>391</v>
      </c>
      <c r="G251" s="6" t="s">
        <v>270</v>
      </c>
      <c r="H251" s="3">
        <v>1210</v>
      </c>
      <c r="I251" s="1" t="s">
        <v>465</v>
      </c>
      <c r="J251" s="1">
        <f t="shared" si="3"/>
        <v>16335</v>
      </c>
    </row>
    <row r="252" spans="1:11" ht="30">
      <c r="A252" s="1">
        <v>250</v>
      </c>
      <c r="B252" s="1" t="s">
        <v>310</v>
      </c>
      <c r="C252" s="1">
        <v>2.9</v>
      </c>
      <c r="D252" s="4" t="s">
        <v>392</v>
      </c>
      <c r="E252" s="4" t="s">
        <v>463</v>
      </c>
      <c r="F252" s="6" t="s">
        <v>392</v>
      </c>
      <c r="G252" s="6" t="s">
        <v>270</v>
      </c>
      <c r="H252" s="3">
        <v>10982</v>
      </c>
      <c r="I252" s="1" t="s">
        <v>187</v>
      </c>
      <c r="J252" s="1">
        <f t="shared" si="3"/>
        <v>31847.8</v>
      </c>
    </row>
    <row r="253" spans="1:11" ht="30">
      <c r="A253" s="1">
        <v>251</v>
      </c>
      <c r="B253" s="1" t="s">
        <v>311</v>
      </c>
      <c r="C253" s="1">
        <v>10.199999999999999</v>
      </c>
      <c r="D253" s="4" t="s">
        <v>393</v>
      </c>
      <c r="E253" s="4" t="s">
        <v>463</v>
      </c>
      <c r="F253" s="6" t="s">
        <v>393</v>
      </c>
      <c r="G253" s="6" t="s">
        <v>270</v>
      </c>
      <c r="H253" s="3">
        <v>10496</v>
      </c>
      <c r="I253" s="1" t="s">
        <v>187</v>
      </c>
      <c r="J253" s="1">
        <f t="shared" si="3"/>
        <v>107059.2</v>
      </c>
    </row>
    <row r="254" spans="1:11" ht="30">
      <c r="A254" s="1">
        <v>252</v>
      </c>
      <c r="B254" s="1" t="s">
        <v>312</v>
      </c>
      <c r="C254" s="1">
        <v>2.5</v>
      </c>
      <c r="D254" s="4" t="s">
        <v>394</v>
      </c>
      <c r="E254" s="4" t="s">
        <v>463</v>
      </c>
      <c r="F254" s="6" t="s">
        <v>394</v>
      </c>
      <c r="G254" s="6" t="s">
        <v>270</v>
      </c>
      <c r="H254" s="3">
        <v>72726</v>
      </c>
      <c r="I254" s="1" t="s">
        <v>466</v>
      </c>
      <c r="J254" s="1">
        <f t="shared" si="3"/>
        <v>181815</v>
      </c>
    </row>
    <row r="255" spans="1:11" ht="30">
      <c r="A255" s="1">
        <v>253</v>
      </c>
      <c r="B255" s="1" t="s">
        <v>313</v>
      </c>
      <c r="C255" s="1">
        <v>404.66</v>
      </c>
      <c r="D255" s="4" t="s">
        <v>395</v>
      </c>
      <c r="E255" s="4" t="s">
        <v>463</v>
      </c>
      <c r="F255" s="6" t="s">
        <v>395</v>
      </c>
      <c r="G255" s="6" t="s">
        <v>270</v>
      </c>
      <c r="H255" s="1">
        <v>422</v>
      </c>
      <c r="I255" s="1" t="s">
        <v>465</v>
      </c>
      <c r="J255" s="1">
        <f t="shared" si="3"/>
        <v>170766.52000000002</v>
      </c>
    </row>
    <row r="256" spans="1:11" ht="30">
      <c r="A256" s="1">
        <v>254</v>
      </c>
      <c r="B256" s="1" t="s">
        <v>314</v>
      </c>
      <c r="C256" s="1">
        <v>124.2</v>
      </c>
      <c r="D256" s="4" t="s">
        <v>396</v>
      </c>
      <c r="E256" s="4" t="s">
        <v>463</v>
      </c>
      <c r="F256" s="6" t="s">
        <v>396</v>
      </c>
      <c r="G256" s="6" t="s">
        <v>270</v>
      </c>
      <c r="H256" s="1">
        <v>95</v>
      </c>
      <c r="I256" s="1" t="s">
        <v>465</v>
      </c>
      <c r="J256" s="1">
        <f t="shared" si="3"/>
        <v>11799</v>
      </c>
    </row>
    <row r="257" spans="1:10" ht="30">
      <c r="A257" s="1">
        <v>255</v>
      </c>
      <c r="B257" s="1" t="s">
        <v>315</v>
      </c>
      <c r="C257" s="1">
        <v>78.099999999999994</v>
      </c>
      <c r="D257" s="4" t="s">
        <v>397</v>
      </c>
      <c r="E257" s="4" t="s">
        <v>463</v>
      </c>
      <c r="F257" s="6" t="s">
        <v>397</v>
      </c>
      <c r="G257" s="6" t="s">
        <v>270</v>
      </c>
      <c r="H257" s="1">
        <v>450</v>
      </c>
      <c r="I257" s="1" t="s">
        <v>465</v>
      </c>
      <c r="J257" s="1">
        <f t="shared" si="3"/>
        <v>35145</v>
      </c>
    </row>
    <row r="258" spans="1:10" ht="30">
      <c r="A258" s="1">
        <v>256</v>
      </c>
      <c r="B258" s="1" t="s">
        <v>316</v>
      </c>
      <c r="C258" s="1">
        <v>5.7</v>
      </c>
      <c r="D258" s="4" t="s">
        <v>398</v>
      </c>
      <c r="E258" s="4" t="s">
        <v>463</v>
      </c>
      <c r="F258" s="6" t="s">
        <v>398</v>
      </c>
      <c r="G258" s="6" t="s">
        <v>270</v>
      </c>
      <c r="H258" s="3">
        <v>6871</v>
      </c>
      <c r="I258" s="1" t="s">
        <v>465</v>
      </c>
      <c r="J258" s="1">
        <f t="shared" si="3"/>
        <v>39164.700000000004</v>
      </c>
    </row>
    <row r="259" spans="1:10" ht="30">
      <c r="A259" s="1">
        <v>257</v>
      </c>
      <c r="B259" s="1" t="s">
        <v>317</v>
      </c>
      <c r="C259" s="1">
        <v>5.76</v>
      </c>
      <c r="D259" s="4" t="s">
        <v>399</v>
      </c>
      <c r="E259" s="4" t="s">
        <v>463</v>
      </c>
      <c r="F259" s="6" t="s">
        <v>399</v>
      </c>
      <c r="G259" s="6" t="s">
        <v>270</v>
      </c>
      <c r="H259" s="3">
        <v>3572</v>
      </c>
      <c r="I259" s="1" t="s">
        <v>465</v>
      </c>
      <c r="J259" s="1">
        <f t="shared" si="3"/>
        <v>20574.719999999998</v>
      </c>
    </row>
    <row r="260" spans="1:10" ht="30">
      <c r="A260" s="1">
        <v>258</v>
      </c>
      <c r="B260" s="1" t="s">
        <v>318</v>
      </c>
      <c r="C260" s="1">
        <v>6.25</v>
      </c>
      <c r="D260" s="4" t="s">
        <v>400</v>
      </c>
      <c r="E260" s="4" t="s">
        <v>463</v>
      </c>
      <c r="F260" s="6" t="s">
        <v>400</v>
      </c>
      <c r="G260" s="6" t="s">
        <v>270</v>
      </c>
      <c r="H260" s="3">
        <v>2622</v>
      </c>
      <c r="I260" s="1" t="s">
        <v>465</v>
      </c>
      <c r="J260" s="1">
        <f t="shared" ref="J260:J322" si="4">C260*H260</f>
        <v>16387.5</v>
      </c>
    </row>
    <row r="261" spans="1:10" ht="30">
      <c r="A261" s="1">
        <v>259</v>
      </c>
      <c r="B261" s="1" t="s">
        <v>319</v>
      </c>
      <c r="C261" s="1">
        <v>39.200000000000003</v>
      </c>
      <c r="D261" s="4" t="s">
        <v>401</v>
      </c>
      <c r="E261" s="4" t="s">
        <v>463</v>
      </c>
      <c r="F261" s="6" t="s">
        <v>401</v>
      </c>
      <c r="G261" s="6" t="s">
        <v>270</v>
      </c>
      <c r="H261" s="1">
        <v>534</v>
      </c>
      <c r="I261" s="1" t="s">
        <v>465</v>
      </c>
      <c r="J261" s="1">
        <f t="shared" si="4"/>
        <v>20932.800000000003</v>
      </c>
    </row>
    <row r="262" spans="1:10" ht="30">
      <c r="A262" s="1">
        <v>260</v>
      </c>
      <c r="B262" s="1" t="s">
        <v>320</v>
      </c>
      <c r="C262" s="1">
        <v>10.7</v>
      </c>
      <c r="D262" s="4" t="s">
        <v>402</v>
      </c>
      <c r="E262" s="4" t="s">
        <v>463</v>
      </c>
      <c r="F262" s="6" t="s">
        <v>402</v>
      </c>
      <c r="G262" s="6" t="s">
        <v>270</v>
      </c>
      <c r="H262" s="1">
        <v>603</v>
      </c>
      <c r="I262" s="1" t="s">
        <v>465</v>
      </c>
      <c r="J262" s="1">
        <f t="shared" si="4"/>
        <v>6452.0999999999995</v>
      </c>
    </row>
    <row r="263" spans="1:10" ht="30">
      <c r="A263" s="1">
        <v>261</v>
      </c>
      <c r="B263" s="1" t="s">
        <v>321</v>
      </c>
      <c r="C263" s="1">
        <v>25.2</v>
      </c>
      <c r="D263" s="4" t="s">
        <v>403</v>
      </c>
      <c r="E263" s="4" t="s">
        <v>463</v>
      </c>
      <c r="F263" s="6" t="s">
        <v>403</v>
      </c>
      <c r="G263" s="6" t="s">
        <v>270</v>
      </c>
      <c r="H263" s="3">
        <v>4336</v>
      </c>
      <c r="I263" s="1" t="s">
        <v>187</v>
      </c>
      <c r="J263" s="1">
        <f t="shared" si="4"/>
        <v>109267.2</v>
      </c>
    </row>
    <row r="264" spans="1:10" ht="30">
      <c r="A264" s="1">
        <v>262</v>
      </c>
      <c r="B264" s="1" t="s">
        <v>322</v>
      </c>
      <c r="C264" s="1">
        <v>5.0999999999999996</v>
      </c>
      <c r="D264" s="4" t="s">
        <v>404</v>
      </c>
      <c r="E264" s="4" t="s">
        <v>463</v>
      </c>
      <c r="F264" s="6" t="s">
        <v>404</v>
      </c>
      <c r="G264" s="6" t="s">
        <v>270</v>
      </c>
      <c r="H264" s="3">
        <v>5469</v>
      </c>
      <c r="I264" s="1" t="s">
        <v>187</v>
      </c>
      <c r="J264" s="1">
        <f t="shared" si="4"/>
        <v>27891.899999999998</v>
      </c>
    </row>
    <row r="265" spans="1:10" ht="30">
      <c r="A265" s="1">
        <v>263</v>
      </c>
      <c r="B265" s="1" t="s">
        <v>323</v>
      </c>
      <c r="C265" s="1">
        <v>49.5</v>
      </c>
      <c r="D265" s="4" t="s">
        <v>405</v>
      </c>
      <c r="E265" s="4" t="s">
        <v>463</v>
      </c>
      <c r="F265" s="6" t="s">
        <v>405</v>
      </c>
      <c r="G265" s="6" t="s">
        <v>270</v>
      </c>
      <c r="H265" s="3">
        <v>1618</v>
      </c>
      <c r="I265" s="1" t="s">
        <v>187</v>
      </c>
      <c r="J265" s="1">
        <f t="shared" si="4"/>
        <v>80091</v>
      </c>
    </row>
    <row r="266" spans="1:10" ht="30">
      <c r="A266" s="1">
        <v>264</v>
      </c>
      <c r="B266" s="1" t="s">
        <v>324</v>
      </c>
      <c r="C266" s="1">
        <v>110</v>
      </c>
      <c r="D266" s="4" t="s">
        <v>406</v>
      </c>
      <c r="E266" s="4" t="s">
        <v>463</v>
      </c>
      <c r="F266" s="6" t="s">
        <v>406</v>
      </c>
      <c r="G266" s="6" t="s">
        <v>270</v>
      </c>
      <c r="H266" s="3">
        <v>2108</v>
      </c>
      <c r="I266" s="1" t="s">
        <v>465</v>
      </c>
      <c r="J266" s="1">
        <f t="shared" si="4"/>
        <v>231880</v>
      </c>
    </row>
    <row r="267" spans="1:10" ht="30">
      <c r="A267" s="1">
        <v>265</v>
      </c>
      <c r="B267" s="1" t="s">
        <v>325</v>
      </c>
      <c r="C267" s="1">
        <v>10.55</v>
      </c>
      <c r="D267" s="4" t="s">
        <v>407</v>
      </c>
      <c r="E267" s="4" t="s">
        <v>463</v>
      </c>
      <c r="F267" s="6" t="s">
        <v>407</v>
      </c>
      <c r="G267" s="6" t="s">
        <v>270</v>
      </c>
      <c r="H267" s="3">
        <v>4676.8999999999996</v>
      </c>
      <c r="I267" s="1" t="s">
        <v>465</v>
      </c>
      <c r="J267" s="1">
        <f t="shared" si="4"/>
        <v>49341.294999999998</v>
      </c>
    </row>
    <row r="268" spans="1:10" ht="30">
      <c r="A268" s="1">
        <v>266</v>
      </c>
      <c r="B268" s="1" t="s">
        <v>326</v>
      </c>
      <c r="C268" s="1">
        <v>121.2</v>
      </c>
      <c r="D268" s="4" t="s">
        <v>408</v>
      </c>
      <c r="E268" s="4" t="s">
        <v>463</v>
      </c>
      <c r="F268" s="6" t="s">
        <v>408</v>
      </c>
      <c r="G268" s="6" t="s">
        <v>270</v>
      </c>
      <c r="H268" s="1">
        <v>115</v>
      </c>
      <c r="I268" s="1" t="s">
        <v>465</v>
      </c>
      <c r="J268" s="1">
        <f t="shared" si="4"/>
        <v>13938</v>
      </c>
    </row>
    <row r="269" spans="1:10" ht="30">
      <c r="A269" s="1">
        <v>267</v>
      </c>
      <c r="B269" s="1" t="s">
        <v>327</v>
      </c>
      <c r="C269" s="1">
        <v>178.4</v>
      </c>
      <c r="D269" s="4" t="s">
        <v>409</v>
      </c>
      <c r="E269" s="4" t="s">
        <v>463</v>
      </c>
      <c r="F269" s="6" t="s">
        <v>409</v>
      </c>
      <c r="G269" s="6" t="s">
        <v>270</v>
      </c>
      <c r="H269" s="1">
        <v>205</v>
      </c>
      <c r="I269" s="1" t="s">
        <v>465</v>
      </c>
      <c r="J269" s="1">
        <f t="shared" si="4"/>
        <v>36572</v>
      </c>
    </row>
    <row r="270" spans="1:10" ht="30">
      <c r="A270" s="1">
        <v>268</v>
      </c>
      <c r="B270" s="1" t="s">
        <v>328</v>
      </c>
      <c r="C270" s="1">
        <v>175.9</v>
      </c>
      <c r="D270" s="4" t="s">
        <v>410</v>
      </c>
      <c r="E270" s="4" t="s">
        <v>463</v>
      </c>
      <c r="F270" s="6" t="s">
        <v>410</v>
      </c>
      <c r="G270" s="6" t="s">
        <v>270</v>
      </c>
      <c r="H270" s="1">
        <v>73</v>
      </c>
      <c r="I270" s="1" t="s">
        <v>465</v>
      </c>
      <c r="J270" s="1">
        <f t="shared" si="4"/>
        <v>12840.7</v>
      </c>
    </row>
    <row r="271" spans="1:10" ht="30">
      <c r="A271" s="1">
        <v>269</v>
      </c>
      <c r="B271" s="1" t="s">
        <v>329</v>
      </c>
      <c r="C271" s="1">
        <v>30</v>
      </c>
      <c r="D271" s="4" t="s">
        <v>411</v>
      </c>
      <c r="E271" s="4" t="s">
        <v>463</v>
      </c>
      <c r="F271" s="6" t="s">
        <v>411</v>
      </c>
      <c r="G271" s="6" t="s">
        <v>270</v>
      </c>
      <c r="H271" s="1">
        <v>90</v>
      </c>
      <c r="I271" s="1" t="s">
        <v>189</v>
      </c>
      <c r="J271" s="1">
        <f t="shared" si="4"/>
        <v>2700</v>
      </c>
    </row>
    <row r="272" spans="1:10" ht="30">
      <c r="A272" s="1">
        <v>270</v>
      </c>
      <c r="B272" s="1" t="s">
        <v>330</v>
      </c>
      <c r="C272" s="1">
        <v>20</v>
      </c>
      <c r="D272" s="4" t="s">
        <v>412</v>
      </c>
      <c r="E272" s="4" t="s">
        <v>463</v>
      </c>
      <c r="F272" s="6" t="s">
        <v>412</v>
      </c>
      <c r="G272" s="6" t="s">
        <v>270</v>
      </c>
      <c r="H272" s="1">
        <v>93</v>
      </c>
      <c r="I272" s="1" t="s">
        <v>189</v>
      </c>
      <c r="J272" s="1">
        <f t="shared" si="4"/>
        <v>1860</v>
      </c>
    </row>
    <row r="273" spans="1:10" ht="30">
      <c r="A273" s="1">
        <v>271</v>
      </c>
      <c r="B273" s="1" t="s">
        <v>331</v>
      </c>
      <c r="C273" s="1">
        <v>15</v>
      </c>
      <c r="D273" s="4" t="s">
        <v>413</v>
      </c>
      <c r="E273" s="4" t="s">
        <v>463</v>
      </c>
      <c r="F273" s="6" t="s">
        <v>413</v>
      </c>
      <c r="G273" s="6" t="s">
        <v>270</v>
      </c>
      <c r="H273" s="1">
        <v>602</v>
      </c>
      <c r="I273" s="1" t="s">
        <v>186</v>
      </c>
      <c r="J273" s="1">
        <f t="shared" si="4"/>
        <v>9030</v>
      </c>
    </row>
    <row r="274" spans="1:10" ht="30">
      <c r="A274" s="1">
        <v>272</v>
      </c>
      <c r="B274" s="1" t="s">
        <v>332</v>
      </c>
      <c r="C274" s="1">
        <v>2</v>
      </c>
      <c r="D274" s="4" t="s">
        <v>414</v>
      </c>
      <c r="E274" s="4" t="s">
        <v>463</v>
      </c>
      <c r="F274" s="6" t="s">
        <v>414</v>
      </c>
      <c r="G274" s="6" t="s">
        <v>270</v>
      </c>
      <c r="H274" s="1">
        <v>493</v>
      </c>
      <c r="I274" s="1" t="s">
        <v>186</v>
      </c>
      <c r="J274" s="1">
        <f t="shared" si="4"/>
        <v>986</v>
      </c>
    </row>
    <row r="275" spans="1:10" ht="30">
      <c r="A275" s="1">
        <v>273</v>
      </c>
      <c r="B275" s="1" t="s">
        <v>333</v>
      </c>
      <c r="C275" s="1">
        <v>2</v>
      </c>
      <c r="D275" s="4" t="s">
        <v>415</v>
      </c>
      <c r="E275" s="4" t="s">
        <v>463</v>
      </c>
      <c r="F275" s="6" t="s">
        <v>415</v>
      </c>
      <c r="G275" s="6" t="s">
        <v>270</v>
      </c>
      <c r="H275" s="1">
        <v>455</v>
      </c>
      <c r="I275" s="1" t="s">
        <v>186</v>
      </c>
      <c r="J275" s="1">
        <f t="shared" si="4"/>
        <v>910</v>
      </c>
    </row>
    <row r="276" spans="1:10" ht="30">
      <c r="A276" s="1">
        <v>274</v>
      </c>
      <c r="B276" s="1" t="s">
        <v>334</v>
      </c>
      <c r="C276" s="1">
        <v>4</v>
      </c>
      <c r="D276" s="4" t="s">
        <v>416</v>
      </c>
      <c r="E276" s="4" t="s">
        <v>463</v>
      </c>
      <c r="F276" s="6" t="s">
        <v>416</v>
      </c>
      <c r="G276" s="6" t="s">
        <v>270</v>
      </c>
      <c r="H276" s="1">
        <v>224</v>
      </c>
      <c r="I276" s="1" t="s">
        <v>186</v>
      </c>
      <c r="J276" s="1">
        <f t="shared" si="4"/>
        <v>896</v>
      </c>
    </row>
    <row r="277" spans="1:10" ht="30">
      <c r="A277" s="1">
        <v>275</v>
      </c>
      <c r="B277" s="1" t="s">
        <v>335</v>
      </c>
      <c r="C277" s="1">
        <v>4</v>
      </c>
      <c r="D277" s="4" t="s">
        <v>417</v>
      </c>
      <c r="E277" s="4" t="s">
        <v>463</v>
      </c>
      <c r="F277" s="6" t="s">
        <v>417</v>
      </c>
      <c r="G277" s="6" t="s">
        <v>270</v>
      </c>
      <c r="H277" s="1">
        <v>876.5</v>
      </c>
      <c r="I277" s="1" t="s">
        <v>186</v>
      </c>
      <c r="J277" s="1">
        <f t="shared" si="4"/>
        <v>3506</v>
      </c>
    </row>
    <row r="278" spans="1:10" ht="30">
      <c r="A278" s="1">
        <v>276</v>
      </c>
      <c r="B278" s="1" t="s">
        <v>336</v>
      </c>
      <c r="C278" s="1">
        <v>90</v>
      </c>
      <c r="D278" s="4" t="s">
        <v>418</v>
      </c>
      <c r="E278" s="4" t="s">
        <v>463</v>
      </c>
      <c r="F278" s="6" t="s">
        <v>418</v>
      </c>
      <c r="G278" s="6" t="s">
        <v>270</v>
      </c>
      <c r="H278" s="1">
        <v>49</v>
      </c>
      <c r="I278" s="1" t="s">
        <v>189</v>
      </c>
      <c r="J278" s="1">
        <f t="shared" si="4"/>
        <v>4410</v>
      </c>
    </row>
    <row r="279" spans="1:10" ht="30">
      <c r="A279" s="1">
        <v>277</v>
      </c>
      <c r="B279" s="1" t="s">
        <v>337</v>
      </c>
      <c r="C279" s="1">
        <v>30</v>
      </c>
      <c r="D279" s="4" t="s">
        <v>419</v>
      </c>
      <c r="E279" s="4" t="s">
        <v>463</v>
      </c>
      <c r="F279" s="6" t="s">
        <v>419</v>
      </c>
      <c r="G279" s="6" t="s">
        <v>270</v>
      </c>
      <c r="H279" s="1">
        <v>100</v>
      </c>
      <c r="I279" s="1" t="s">
        <v>189</v>
      </c>
      <c r="J279" s="1">
        <f t="shared" si="4"/>
        <v>3000</v>
      </c>
    </row>
    <row r="280" spans="1:10" ht="30">
      <c r="A280" s="1">
        <v>278</v>
      </c>
      <c r="B280" s="1" t="s">
        <v>338</v>
      </c>
      <c r="C280" s="1">
        <v>1</v>
      </c>
      <c r="D280" s="4" t="s">
        <v>420</v>
      </c>
      <c r="E280" s="4" t="s">
        <v>463</v>
      </c>
      <c r="F280" s="6" t="s">
        <v>420</v>
      </c>
      <c r="G280" s="6" t="s">
        <v>270</v>
      </c>
      <c r="H280" s="3">
        <v>5368</v>
      </c>
      <c r="I280" s="1" t="s">
        <v>186</v>
      </c>
      <c r="J280" s="1">
        <f t="shared" si="4"/>
        <v>5368</v>
      </c>
    </row>
    <row r="281" spans="1:10" ht="30">
      <c r="A281" s="1">
        <v>279</v>
      </c>
      <c r="B281" s="1" t="s">
        <v>339</v>
      </c>
      <c r="C281" s="1">
        <v>1</v>
      </c>
      <c r="D281" s="4" t="s">
        <v>421</v>
      </c>
      <c r="E281" s="4" t="s">
        <v>463</v>
      </c>
      <c r="F281" s="6" t="s">
        <v>421</v>
      </c>
      <c r="G281" s="6" t="s">
        <v>270</v>
      </c>
      <c r="H281" s="3">
        <v>5169</v>
      </c>
      <c r="I281" s="1" t="s">
        <v>186</v>
      </c>
      <c r="J281" s="1">
        <f t="shared" si="4"/>
        <v>5169</v>
      </c>
    </row>
    <row r="282" spans="1:10" ht="30">
      <c r="A282" s="1">
        <v>280</v>
      </c>
      <c r="B282" s="1" t="s">
        <v>340</v>
      </c>
      <c r="C282" s="1">
        <v>15</v>
      </c>
      <c r="D282" s="4" t="s">
        <v>422</v>
      </c>
      <c r="E282" s="4" t="s">
        <v>463</v>
      </c>
      <c r="F282" s="6" t="s">
        <v>422</v>
      </c>
      <c r="G282" s="6" t="s">
        <v>270</v>
      </c>
      <c r="H282" s="1">
        <v>153</v>
      </c>
      <c r="I282" s="1" t="s">
        <v>189</v>
      </c>
      <c r="J282" s="1">
        <f t="shared" si="4"/>
        <v>2295</v>
      </c>
    </row>
    <row r="283" spans="1:10" ht="30">
      <c r="A283" s="1">
        <v>281</v>
      </c>
      <c r="B283" s="1" t="s">
        <v>341</v>
      </c>
      <c r="C283" s="1">
        <v>2</v>
      </c>
      <c r="D283" s="4" t="s">
        <v>423</v>
      </c>
      <c r="E283" s="4" t="s">
        <v>463</v>
      </c>
      <c r="F283" s="6" t="s">
        <v>423</v>
      </c>
      <c r="G283" s="6" t="s">
        <v>270</v>
      </c>
      <c r="H283" s="3">
        <v>2225</v>
      </c>
      <c r="I283" s="1" t="s">
        <v>186</v>
      </c>
      <c r="J283" s="1">
        <f t="shared" si="4"/>
        <v>4450</v>
      </c>
    </row>
    <row r="284" spans="1:10" ht="30">
      <c r="A284" s="1">
        <v>282</v>
      </c>
      <c r="B284" s="1" t="s">
        <v>342</v>
      </c>
      <c r="C284" s="1">
        <v>13.7</v>
      </c>
      <c r="D284" s="4" t="s">
        <v>424</v>
      </c>
      <c r="E284" s="4" t="s">
        <v>463</v>
      </c>
      <c r="F284" s="6" t="s">
        <v>424</v>
      </c>
      <c r="G284" s="6" t="s">
        <v>270</v>
      </c>
      <c r="H284" s="1">
        <v>949</v>
      </c>
      <c r="I284" s="1" t="s">
        <v>465</v>
      </c>
      <c r="J284" s="1">
        <f t="shared" si="4"/>
        <v>13001.3</v>
      </c>
    </row>
    <row r="285" spans="1:10" ht="30">
      <c r="A285" s="1">
        <v>283</v>
      </c>
      <c r="B285" s="1" t="s">
        <v>343</v>
      </c>
      <c r="C285" s="1">
        <v>1</v>
      </c>
      <c r="D285" s="4" t="s">
        <v>425</v>
      </c>
      <c r="E285" s="4" t="s">
        <v>463</v>
      </c>
      <c r="F285" s="6" t="s">
        <v>425</v>
      </c>
      <c r="G285" s="6" t="s">
        <v>270</v>
      </c>
      <c r="H285" s="3">
        <v>2207</v>
      </c>
      <c r="I285" s="1" t="s">
        <v>186</v>
      </c>
      <c r="J285" s="1">
        <f t="shared" si="4"/>
        <v>2207</v>
      </c>
    </row>
    <row r="286" spans="1:10" ht="30">
      <c r="A286" s="1">
        <v>284</v>
      </c>
      <c r="B286" s="1" t="s">
        <v>344</v>
      </c>
      <c r="C286" s="1">
        <v>2</v>
      </c>
      <c r="D286" s="4" t="s">
        <v>426</v>
      </c>
      <c r="E286" s="4" t="s">
        <v>463</v>
      </c>
      <c r="F286" s="6" t="s">
        <v>426</v>
      </c>
      <c r="G286" s="6" t="s">
        <v>270</v>
      </c>
      <c r="H286" s="1">
        <v>269</v>
      </c>
      <c r="I286" s="1" t="s">
        <v>186</v>
      </c>
      <c r="J286" s="1">
        <f t="shared" si="4"/>
        <v>538</v>
      </c>
    </row>
    <row r="287" spans="1:10" ht="30">
      <c r="A287" s="1">
        <v>285</v>
      </c>
      <c r="B287" s="1" t="s">
        <v>345</v>
      </c>
      <c r="C287" s="1">
        <v>2</v>
      </c>
      <c r="D287" s="4" t="s">
        <v>427</v>
      </c>
      <c r="E287" s="4" t="s">
        <v>463</v>
      </c>
      <c r="F287" s="6" t="s">
        <v>427</v>
      </c>
      <c r="G287" s="6" t="s">
        <v>270</v>
      </c>
      <c r="H287" s="1">
        <v>84</v>
      </c>
      <c r="I287" s="1" t="s">
        <v>186</v>
      </c>
      <c r="J287" s="1">
        <f t="shared" si="4"/>
        <v>168</v>
      </c>
    </row>
    <row r="288" spans="1:10" ht="30">
      <c r="A288" s="1">
        <v>286</v>
      </c>
      <c r="B288" s="1" t="s">
        <v>346</v>
      </c>
      <c r="C288" s="1">
        <v>1</v>
      </c>
      <c r="D288" s="4" t="s">
        <v>428</v>
      </c>
      <c r="E288" s="4" t="s">
        <v>463</v>
      </c>
      <c r="F288" s="6" t="s">
        <v>428</v>
      </c>
      <c r="G288" s="6" t="s">
        <v>270</v>
      </c>
      <c r="H288" s="1">
        <v>81</v>
      </c>
      <c r="I288" s="1" t="s">
        <v>186</v>
      </c>
      <c r="J288" s="1">
        <f t="shared" si="4"/>
        <v>81</v>
      </c>
    </row>
    <row r="289" spans="1:10" ht="30">
      <c r="A289" s="1">
        <v>287</v>
      </c>
      <c r="B289" s="1" t="s">
        <v>347</v>
      </c>
      <c r="C289" s="1">
        <v>1</v>
      </c>
      <c r="D289" s="4" t="s">
        <v>429</v>
      </c>
      <c r="E289" s="4" t="s">
        <v>463</v>
      </c>
      <c r="F289" s="6" t="s">
        <v>429</v>
      </c>
      <c r="G289" s="6" t="s">
        <v>270</v>
      </c>
      <c r="H289" s="1">
        <v>749</v>
      </c>
      <c r="I289" s="1" t="s">
        <v>186</v>
      </c>
      <c r="J289" s="1">
        <f t="shared" si="4"/>
        <v>749</v>
      </c>
    </row>
    <row r="290" spans="1:10" ht="30">
      <c r="A290" s="1">
        <v>288</v>
      </c>
      <c r="B290" s="1" t="s">
        <v>348</v>
      </c>
      <c r="C290" s="1">
        <v>6</v>
      </c>
      <c r="D290" s="4" t="s">
        <v>430</v>
      </c>
      <c r="E290" s="4" t="s">
        <v>463</v>
      </c>
      <c r="F290" s="6" t="s">
        <v>430</v>
      </c>
      <c r="G290" s="6" t="s">
        <v>270</v>
      </c>
      <c r="H290" s="1">
        <v>428</v>
      </c>
      <c r="I290" s="1" t="s">
        <v>189</v>
      </c>
      <c r="J290" s="1">
        <f t="shared" si="4"/>
        <v>2568</v>
      </c>
    </row>
    <row r="291" spans="1:10" ht="30">
      <c r="A291" s="1">
        <v>289</v>
      </c>
      <c r="B291" s="1" t="s">
        <v>349</v>
      </c>
      <c r="C291" s="1">
        <v>1</v>
      </c>
      <c r="D291" s="4" t="s">
        <v>431</v>
      </c>
      <c r="E291" s="4" t="s">
        <v>463</v>
      </c>
      <c r="F291" s="6" t="s">
        <v>431</v>
      </c>
      <c r="G291" s="6" t="s">
        <v>270</v>
      </c>
      <c r="H291" s="1">
        <v>23</v>
      </c>
      <c r="I291" s="1" t="s">
        <v>186</v>
      </c>
      <c r="J291" s="1">
        <f t="shared" si="4"/>
        <v>23</v>
      </c>
    </row>
    <row r="292" spans="1:10" ht="30">
      <c r="A292" s="1">
        <v>290</v>
      </c>
      <c r="B292" s="1" t="s">
        <v>350</v>
      </c>
      <c r="C292" s="1">
        <v>1</v>
      </c>
      <c r="D292" s="4" t="s">
        <v>432</v>
      </c>
      <c r="E292" s="4" t="s">
        <v>463</v>
      </c>
      <c r="F292" s="6" t="s">
        <v>432</v>
      </c>
      <c r="G292" s="6" t="s">
        <v>270</v>
      </c>
      <c r="H292" s="3">
        <v>4904</v>
      </c>
      <c r="I292" s="1" t="s">
        <v>186</v>
      </c>
      <c r="J292" s="1">
        <f t="shared" si="4"/>
        <v>4904</v>
      </c>
    </row>
    <row r="293" spans="1:10" ht="30">
      <c r="A293" s="1">
        <v>291</v>
      </c>
      <c r="B293" s="1" t="s">
        <v>351</v>
      </c>
      <c r="C293" s="1">
        <v>100</v>
      </c>
      <c r="D293" s="4" t="s">
        <v>433</v>
      </c>
      <c r="E293" s="4" t="s">
        <v>463</v>
      </c>
      <c r="F293" s="6" t="s">
        <v>433</v>
      </c>
      <c r="G293" s="6" t="s">
        <v>270</v>
      </c>
      <c r="H293" s="1">
        <v>417</v>
      </c>
      <c r="I293" s="1" t="s">
        <v>189</v>
      </c>
      <c r="J293" s="1">
        <f t="shared" si="4"/>
        <v>41700</v>
      </c>
    </row>
    <row r="294" spans="1:10" ht="30">
      <c r="A294" s="1">
        <v>292</v>
      </c>
      <c r="B294" s="1" t="s">
        <v>352</v>
      </c>
      <c r="C294" s="1">
        <v>100</v>
      </c>
      <c r="D294" s="4" t="s">
        <v>434</v>
      </c>
      <c r="E294" s="4" t="s">
        <v>463</v>
      </c>
      <c r="F294" s="6" t="s">
        <v>434</v>
      </c>
      <c r="G294" s="6" t="s">
        <v>270</v>
      </c>
      <c r="H294" s="1">
        <v>514</v>
      </c>
      <c r="I294" s="1" t="s">
        <v>189</v>
      </c>
      <c r="J294" s="1">
        <f t="shared" si="4"/>
        <v>51400</v>
      </c>
    </row>
    <row r="295" spans="1:10" ht="30">
      <c r="A295" s="1">
        <v>293</v>
      </c>
      <c r="B295" s="1" t="s">
        <v>353</v>
      </c>
      <c r="C295" s="1">
        <v>24</v>
      </c>
      <c r="D295" s="4" t="s">
        <v>435</v>
      </c>
      <c r="E295" s="4" t="s">
        <v>463</v>
      </c>
      <c r="F295" s="6" t="s">
        <v>435</v>
      </c>
      <c r="G295" s="6" t="s">
        <v>270</v>
      </c>
      <c r="H295" s="1">
        <v>230</v>
      </c>
      <c r="I295" s="1" t="s">
        <v>186</v>
      </c>
      <c r="J295" s="1">
        <f t="shared" si="4"/>
        <v>5520</v>
      </c>
    </row>
    <row r="296" spans="1:10" ht="30">
      <c r="A296" s="1">
        <v>294</v>
      </c>
      <c r="B296" s="1" t="s">
        <v>354</v>
      </c>
      <c r="C296" s="1">
        <v>1</v>
      </c>
      <c r="D296" s="4" t="s">
        <v>436</v>
      </c>
      <c r="E296" s="4" t="s">
        <v>463</v>
      </c>
      <c r="F296" s="6" t="s">
        <v>436</v>
      </c>
      <c r="G296" s="6" t="s">
        <v>270</v>
      </c>
      <c r="H296" s="1">
        <v>331</v>
      </c>
      <c r="I296" s="1" t="s">
        <v>186</v>
      </c>
      <c r="J296" s="1">
        <f t="shared" si="4"/>
        <v>331</v>
      </c>
    </row>
    <row r="297" spans="1:10" ht="30">
      <c r="A297" s="1">
        <v>295</v>
      </c>
      <c r="B297" s="1" t="s">
        <v>355</v>
      </c>
      <c r="C297" s="1">
        <v>2</v>
      </c>
      <c r="D297" s="4" t="s">
        <v>437</v>
      </c>
      <c r="E297" s="4" t="s">
        <v>463</v>
      </c>
      <c r="F297" s="6" t="s">
        <v>437</v>
      </c>
      <c r="G297" s="6" t="s">
        <v>270</v>
      </c>
      <c r="H297" s="1">
        <v>466</v>
      </c>
      <c r="I297" s="1" t="s">
        <v>186</v>
      </c>
      <c r="J297" s="1">
        <f t="shared" si="4"/>
        <v>932</v>
      </c>
    </row>
    <row r="298" spans="1:10" ht="30">
      <c r="A298" s="1">
        <v>296</v>
      </c>
      <c r="B298" s="1" t="s">
        <v>356</v>
      </c>
      <c r="C298" s="1">
        <v>4</v>
      </c>
      <c r="D298" s="4" t="s">
        <v>438</v>
      </c>
      <c r="E298" s="4" t="s">
        <v>463</v>
      </c>
      <c r="F298" s="6" t="s">
        <v>438</v>
      </c>
      <c r="G298" s="6" t="s">
        <v>270</v>
      </c>
      <c r="H298" s="1">
        <v>275</v>
      </c>
      <c r="I298" s="1" t="s">
        <v>186</v>
      </c>
      <c r="J298" s="1">
        <f t="shared" si="4"/>
        <v>1100</v>
      </c>
    </row>
    <row r="299" spans="1:10" ht="30">
      <c r="A299" s="1">
        <v>297</v>
      </c>
      <c r="B299" s="1" t="s">
        <v>357</v>
      </c>
      <c r="C299" s="1">
        <v>500</v>
      </c>
      <c r="D299" s="4" t="s">
        <v>439</v>
      </c>
      <c r="E299" s="4" t="s">
        <v>463</v>
      </c>
      <c r="F299" s="6" t="s">
        <v>439</v>
      </c>
      <c r="G299" s="6" t="s">
        <v>270</v>
      </c>
      <c r="H299" s="1">
        <v>10</v>
      </c>
      <c r="I299" s="1" t="s">
        <v>467</v>
      </c>
      <c r="J299" s="1">
        <f t="shared" si="4"/>
        <v>5000</v>
      </c>
    </row>
    <row r="300" spans="1:10" ht="30">
      <c r="A300" s="1">
        <v>298</v>
      </c>
      <c r="B300" s="1" t="s">
        <v>358</v>
      </c>
      <c r="C300" s="1">
        <v>1</v>
      </c>
      <c r="D300" s="4" t="s">
        <v>440</v>
      </c>
      <c r="E300" s="4" t="s">
        <v>463</v>
      </c>
      <c r="F300" s="6" t="s">
        <v>440</v>
      </c>
      <c r="G300" s="6" t="s">
        <v>270</v>
      </c>
      <c r="H300" s="3">
        <v>4350</v>
      </c>
      <c r="I300" s="1" t="s">
        <v>186</v>
      </c>
      <c r="J300" s="1">
        <f t="shared" si="4"/>
        <v>4350</v>
      </c>
    </row>
    <row r="301" spans="1:10" ht="30">
      <c r="A301" s="1">
        <v>299</v>
      </c>
      <c r="B301" s="1" t="s">
        <v>359</v>
      </c>
      <c r="C301" s="1">
        <v>1</v>
      </c>
      <c r="D301" s="4" t="s">
        <v>441</v>
      </c>
      <c r="E301" s="4" t="s">
        <v>463</v>
      </c>
      <c r="F301" s="6" t="s">
        <v>441</v>
      </c>
      <c r="G301" s="6" t="s">
        <v>270</v>
      </c>
      <c r="H301" s="3">
        <v>4035</v>
      </c>
      <c r="I301" s="1" t="s">
        <v>186</v>
      </c>
      <c r="J301" s="1">
        <f t="shared" si="4"/>
        <v>4035</v>
      </c>
    </row>
    <row r="302" spans="1:10" ht="30">
      <c r="A302" s="1">
        <v>300</v>
      </c>
      <c r="B302" s="1" t="s">
        <v>360</v>
      </c>
      <c r="C302" s="1">
        <v>2</v>
      </c>
      <c r="D302" s="4" t="s">
        <v>442</v>
      </c>
      <c r="E302" s="4" t="s">
        <v>463</v>
      </c>
      <c r="F302" s="6" t="s">
        <v>442</v>
      </c>
      <c r="G302" s="6" t="s">
        <v>270</v>
      </c>
      <c r="H302" s="3">
        <v>1200</v>
      </c>
      <c r="I302" s="1" t="s">
        <v>186</v>
      </c>
      <c r="J302" s="1">
        <f t="shared" si="4"/>
        <v>2400</v>
      </c>
    </row>
    <row r="303" spans="1:10" ht="30">
      <c r="A303" s="1">
        <v>301</v>
      </c>
      <c r="B303" s="1" t="s">
        <v>361</v>
      </c>
      <c r="C303" s="1">
        <v>2.5</v>
      </c>
      <c r="D303" s="4" t="s">
        <v>443</v>
      </c>
      <c r="E303" s="4" t="s">
        <v>463</v>
      </c>
      <c r="F303" s="6" t="s">
        <v>443</v>
      </c>
      <c r="G303" s="6" t="s">
        <v>270</v>
      </c>
      <c r="H303" s="3">
        <v>3735</v>
      </c>
      <c r="I303" s="1" t="s">
        <v>465</v>
      </c>
      <c r="J303" s="1">
        <f t="shared" si="4"/>
        <v>9337.5</v>
      </c>
    </row>
    <row r="304" spans="1:10" ht="30">
      <c r="A304" s="1">
        <v>302</v>
      </c>
      <c r="B304" s="1" t="s">
        <v>362</v>
      </c>
      <c r="C304" s="1">
        <v>1.35</v>
      </c>
      <c r="D304" s="4" t="s">
        <v>444</v>
      </c>
      <c r="E304" s="4" t="s">
        <v>463</v>
      </c>
      <c r="F304" s="6" t="s">
        <v>444</v>
      </c>
      <c r="G304" s="6" t="s">
        <v>270</v>
      </c>
      <c r="H304" s="3">
        <v>4545</v>
      </c>
      <c r="I304" s="1" t="s">
        <v>465</v>
      </c>
      <c r="J304" s="1">
        <f t="shared" si="4"/>
        <v>6135.75</v>
      </c>
    </row>
    <row r="305" spans="1:10" ht="30">
      <c r="A305" s="1">
        <v>303</v>
      </c>
      <c r="B305" s="1" t="s">
        <v>363</v>
      </c>
      <c r="C305" s="1">
        <v>7.3</v>
      </c>
      <c r="D305" s="4" t="s">
        <v>445</v>
      </c>
      <c r="E305" s="4" t="s">
        <v>463</v>
      </c>
      <c r="F305" s="6" t="s">
        <v>445</v>
      </c>
      <c r="G305" s="6" t="s">
        <v>270</v>
      </c>
      <c r="H305" s="3">
        <v>1345</v>
      </c>
      <c r="I305" s="1" t="s">
        <v>189</v>
      </c>
      <c r="J305" s="1">
        <f t="shared" si="4"/>
        <v>9818.5</v>
      </c>
    </row>
    <row r="306" spans="1:10" ht="30">
      <c r="A306" s="1">
        <v>304</v>
      </c>
      <c r="B306" s="1" t="s">
        <v>364</v>
      </c>
      <c r="C306" s="1">
        <v>165</v>
      </c>
      <c r="D306" s="4" t="s">
        <v>446</v>
      </c>
      <c r="E306" s="4" t="s">
        <v>463</v>
      </c>
      <c r="F306" s="6" t="s">
        <v>446</v>
      </c>
      <c r="G306" s="6" t="s">
        <v>270</v>
      </c>
      <c r="H306" s="3">
        <v>1443</v>
      </c>
      <c r="I306" s="1" t="s">
        <v>186</v>
      </c>
      <c r="J306" s="1">
        <f t="shared" si="4"/>
        <v>238095</v>
      </c>
    </row>
    <row r="307" spans="1:10" ht="30">
      <c r="A307" s="1">
        <v>305</v>
      </c>
      <c r="B307" s="1" t="s">
        <v>365</v>
      </c>
      <c r="C307" s="1">
        <v>35</v>
      </c>
      <c r="D307" s="4" t="s">
        <v>447</v>
      </c>
      <c r="E307" s="4" t="s">
        <v>463</v>
      </c>
      <c r="F307" s="6" t="s">
        <v>447</v>
      </c>
      <c r="G307" s="6" t="s">
        <v>270</v>
      </c>
      <c r="H307" s="3">
        <v>1299</v>
      </c>
      <c r="I307" s="1" t="s">
        <v>186</v>
      </c>
      <c r="J307" s="1">
        <f t="shared" si="4"/>
        <v>45465</v>
      </c>
    </row>
    <row r="308" spans="1:10" ht="30">
      <c r="A308" s="1">
        <v>306</v>
      </c>
      <c r="B308" s="1" t="s">
        <v>366</v>
      </c>
      <c r="C308" s="1">
        <v>300</v>
      </c>
      <c r="D308" s="4" t="s">
        <v>448</v>
      </c>
      <c r="E308" s="4" t="s">
        <v>463</v>
      </c>
      <c r="F308" s="6" t="s">
        <v>448</v>
      </c>
      <c r="G308" s="6" t="s">
        <v>270</v>
      </c>
      <c r="H308" s="1">
        <v>260</v>
      </c>
      <c r="I308" s="1" t="s">
        <v>189</v>
      </c>
      <c r="J308" s="1">
        <f t="shared" si="4"/>
        <v>78000</v>
      </c>
    </row>
    <row r="309" spans="1:10" ht="30">
      <c r="A309" s="1">
        <v>307</v>
      </c>
      <c r="B309" s="1" t="s">
        <v>367</v>
      </c>
      <c r="C309" s="1">
        <v>1</v>
      </c>
      <c r="D309" s="4" t="s">
        <v>449</v>
      </c>
      <c r="E309" s="4" t="s">
        <v>463</v>
      </c>
      <c r="F309" s="6" t="s">
        <v>449</v>
      </c>
      <c r="G309" s="6" t="s">
        <v>270</v>
      </c>
      <c r="H309" s="3">
        <v>5678</v>
      </c>
      <c r="I309" s="1" t="s">
        <v>186</v>
      </c>
      <c r="J309" s="1">
        <f t="shared" si="4"/>
        <v>5678</v>
      </c>
    </row>
    <row r="310" spans="1:10" ht="30">
      <c r="A310" s="1">
        <v>308</v>
      </c>
      <c r="B310" s="1" t="s">
        <v>368</v>
      </c>
      <c r="C310" s="1">
        <v>1</v>
      </c>
      <c r="D310" s="4" t="s">
        <v>450</v>
      </c>
      <c r="E310" s="4" t="s">
        <v>463</v>
      </c>
      <c r="F310" s="6" t="s">
        <v>450</v>
      </c>
      <c r="G310" s="6" t="s">
        <v>270</v>
      </c>
      <c r="H310" s="3">
        <v>7000</v>
      </c>
      <c r="I310" s="1" t="s">
        <v>186</v>
      </c>
      <c r="J310" s="1">
        <f t="shared" si="4"/>
        <v>7000</v>
      </c>
    </row>
    <row r="311" spans="1:10" ht="30">
      <c r="A311" s="1">
        <v>309</v>
      </c>
      <c r="B311" s="1" t="s">
        <v>369</v>
      </c>
      <c r="C311" s="1">
        <v>90</v>
      </c>
      <c r="D311" s="4" t="s">
        <v>451</v>
      </c>
      <c r="E311" s="4" t="s">
        <v>463</v>
      </c>
      <c r="F311" s="6" t="s">
        <v>451</v>
      </c>
      <c r="G311" s="6" t="s">
        <v>270</v>
      </c>
      <c r="H311" s="1">
        <v>336</v>
      </c>
      <c r="I311" s="1" t="s">
        <v>189</v>
      </c>
      <c r="J311" s="1">
        <f t="shared" si="4"/>
        <v>30240</v>
      </c>
    </row>
    <row r="312" spans="1:10" ht="30">
      <c r="A312" s="1">
        <v>310</v>
      </c>
      <c r="B312" s="1" t="s">
        <v>370</v>
      </c>
      <c r="C312" s="1">
        <v>30</v>
      </c>
      <c r="D312" s="4" t="s">
        <v>452</v>
      </c>
      <c r="E312" s="4" t="s">
        <v>463</v>
      </c>
      <c r="F312" s="6" t="s">
        <v>452</v>
      </c>
      <c r="G312" s="6" t="s">
        <v>270</v>
      </c>
      <c r="H312" s="1">
        <v>389</v>
      </c>
      <c r="I312" s="1" t="s">
        <v>189</v>
      </c>
      <c r="J312" s="1">
        <f t="shared" si="4"/>
        <v>11670</v>
      </c>
    </row>
    <row r="313" spans="1:10" ht="30">
      <c r="A313" s="1">
        <v>311</v>
      </c>
      <c r="B313" s="1" t="s">
        <v>371</v>
      </c>
      <c r="C313" s="1">
        <v>30</v>
      </c>
      <c r="D313" s="4" t="s">
        <v>453</v>
      </c>
      <c r="E313" s="4" t="s">
        <v>463</v>
      </c>
      <c r="F313" s="6" t="s">
        <v>453</v>
      </c>
      <c r="G313" s="6" t="s">
        <v>270</v>
      </c>
      <c r="H313" s="1">
        <v>407</v>
      </c>
      <c r="I313" s="1" t="s">
        <v>189</v>
      </c>
      <c r="J313" s="1">
        <f t="shared" si="4"/>
        <v>12210</v>
      </c>
    </row>
    <row r="314" spans="1:10" ht="30">
      <c r="A314" s="1">
        <v>312</v>
      </c>
      <c r="B314" s="1" t="s">
        <v>372</v>
      </c>
      <c r="C314" s="1">
        <v>30</v>
      </c>
      <c r="D314" s="4" t="s">
        <v>454</v>
      </c>
      <c r="E314" s="4" t="s">
        <v>463</v>
      </c>
      <c r="F314" s="6" t="s">
        <v>454</v>
      </c>
      <c r="G314" s="6" t="s">
        <v>270</v>
      </c>
      <c r="H314" s="3">
        <v>1650</v>
      </c>
      <c r="I314" s="1" t="s">
        <v>189</v>
      </c>
      <c r="J314" s="1">
        <f t="shared" si="4"/>
        <v>49500</v>
      </c>
    </row>
    <row r="315" spans="1:10" ht="30">
      <c r="A315" s="1">
        <v>313</v>
      </c>
      <c r="B315" s="1" t="s">
        <v>373</v>
      </c>
      <c r="C315" s="1">
        <v>1</v>
      </c>
      <c r="D315" s="4" t="s">
        <v>455</v>
      </c>
      <c r="E315" s="4" t="s">
        <v>463</v>
      </c>
      <c r="F315" s="6" t="s">
        <v>455</v>
      </c>
      <c r="G315" s="6" t="s">
        <v>270</v>
      </c>
      <c r="H315" s="3">
        <v>34894</v>
      </c>
      <c r="I315" s="1" t="s">
        <v>186</v>
      </c>
      <c r="J315" s="1">
        <f t="shared" si="4"/>
        <v>34894</v>
      </c>
    </row>
    <row r="316" spans="1:10" ht="30">
      <c r="A316" s="1">
        <v>314</v>
      </c>
      <c r="B316" s="1" t="s">
        <v>374</v>
      </c>
      <c r="C316" s="1">
        <v>200</v>
      </c>
      <c r="D316" s="4" t="s">
        <v>456</v>
      </c>
      <c r="E316" s="4" t="s">
        <v>463</v>
      </c>
      <c r="F316" s="6" t="s">
        <v>456</v>
      </c>
      <c r="G316" s="6" t="s">
        <v>270</v>
      </c>
      <c r="H316" s="1">
        <v>210</v>
      </c>
      <c r="I316" s="1" t="s">
        <v>189</v>
      </c>
      <c r="J316" s="1">
        <f t="shared" si="4"/>
        <v>42000</v>
      </c>
    </row>
    <row r="317" spans="1:10" ht="30">
      <c r="A317" s="1">
        <v>315</v>
      </c>
      <c r="B317" s="1" t="s">
        <v>375</v>
      </c>
      <c r="C317" s="1">
        <v>1</v>
      </c>
      <c r="D317" s="4" t="s">
        <v>457</v>
      </c>
      <c r="E317" s="4" t="s">
        <v>463</v>
      </c>
      <c r="F317" s="6" t="s">
        <v>457</v>
      </c>
      <c r="G317" s="6" t="s">
        <v>270</v>
      </c>
      <c r="H317" s="3">
        <v>2400</v>
      </c>
      <c r="I317" s="1" t="s">
        <v>186</v>
      </c>
      <c r="J317" s="1">
        <f t="shared" si="4"/>
        <v>2400</v>
      </c>
    </row>
    <row r="318" spans="1:10" ht="30">
      <c r="A318" s="1">
        <v>316</v>
      </c>
      <c r="B318" s="1" t="s">
        <v>376</v>
      </c>
      <c r="C318" s="1">
        <v>1</v>
      </c>
      <c r="D318" s="4" t="s">
        <v>468</v>
      </c>
      <c r="E318" s="4" t="s">
        <v>463</v>
      </c>
      <c r="F318" s="6" t="s">
        <v>458</v>
      </c>
      <c r="G318" s="6" t="s">
        <v>270</v>
      </c>
      <c r="H318" s="1">
        <v>191</v>
      </c>
      <c r="I318" s="1" t="s">
        <v>186</v>
      </c>
      <c r="J318" s="1">
        <f t="shared" si="4"/>
        <v>191</v>
      </c>
    </row>
    <row r="319" spans="1:10" ht="30">
      <c r="A319" s="1">
        <v>317</v>
      </c>
      <c r="B319" s="1" t="s">
        <v>377</v>
      </c>
      <c r="C319" s="1">
        <v>178</v>
      </c>
      <c r="D319" s="4" t="s">
        <v>459</v>
      </c>
      <c r="E319" s="4" t="s">
        <v>463</v>
      </c>
      <c r="F319" s="6" t="s">
        <v>459</v>
      </c>
      <c r="G319" s="6" t="s">
        <v>270</v>
      </c>
      <c r="H319" s="1">
        <v>155</v>
      </c>
      <c r="I319" s="1" t="s">
        <v>189</v>
      </c>
      <c r="J319" s="1">
        <f t="shared" si="4"/>
        <v>27590</v>
      </c>
    </row>
    <row r="320" spans="1:10" ht="30">
      <c r="A320" s="1">
        <v>318</v>
      </c>
      <c r="B320" s="1" t="s">
        <v>378</v>
      </c>
      <c r="C320" s="1">
        <v>92.5</v>
      </c>
      <c r="D320" s="4" t="s">
        <v>460</v>
      </c>
      <c r="E320" s="4" t="s">
        <v>463</v>
      </c>
      <c r="F320" s="6" t="s">
        <v>460</v>
      </c>
      <c r="G320" s="6" t="s">
        <v>270</v>
      </c>
      <c r="H320" s="1">
        <v>40</v>
      </c>
      <c r="I320" s="1" t="s">
        <v>187</v>
      </c>
      <c r="J320" s="1">
        <f t="shared" si="4"/>
        <v>3700</v>
      </c>
    </row>
    <row r="321" spans="1:10" ht="30">
      <c r="A321" s="1">
        <v>319</v>
      </c>
      <c r="B321" s="1" t="s">
        <v>379</v>
      </c>
      <c r="C321" s="1">
        <v>80.099999999999994</v>
      </c>
      <c r="D321" s="4" t="s">
        <v>461</v>
      </c>
      <c r="E321" s="4" t="s">
        <v>463</v>
      </c>
      <c r="F321" s="6" t="s">
        <v>461</v>
      </c>
      <c r="G321" s="6" t="s">
        <v>270</v>
      </c>
      <c r="H321" s="1">
        <v>97.5</v>
      </c>
      <c r="I321" s="1" t="s">
        <v>187</v>
      </c>
      <c r="J321" s="1">
        <f t="shared" si="4"/>
        <v>7809.7499999999991</v>
      </c>
    </row>
    <row r="322" spans="1:10" ht="30">
      <c r="A322" s="1">
        <v>320</v>
      </c>
      <c r="B322" s="1" t="s">
        <v>380</v>
      </c>
      <c r="C322" s="1">
        <v>695</v>
      </c>
      <c r="D322" s="4" t="s">
        <v>462</v>
      </c>
      <c r="E322" s="4" t="s">
        <v>463</v>
      </c>
      <c r="F322" s="6" t="s">
        <v>462</v>
      </c>
      <c r="G322" s="6" t="s">
        <v>270</v>
      </c>
      <c r="H322" s="1">
        <v>30</v>
      </c>
      <c r="I322" s="1" t="s">
        <v>187</v>
      </c>
      <c r="J322" s="1">
        <f t="shared" si="4"/>
        <v>20850</v>
      </c>
    </row>
    <row r="323" spans="1:10">
      <c r="A323" s="26" t="s">
        <v>470</v>
      </c>
      <c r="B323" s="27"/>
      <c r="C323" s="27"/>
      <c r="D323" s="27"/>
      <c r="E323" s="27"/>
      <c r="F323" s="27"/>
      <c r="G323" s="27"/>
      <c r="H323" s="27"/>
      <c r="I323" s="28"/>
      <c r="J323" s="21">
        <f>SUM(J3:J322)</f>
        <v>7742682.6158000007</v>
      </c>
    </row>
    <row r="324" spans="1:10">
      <c r="A324" s="26" t="s">
        <v>471</v>
      </c>
      <c r="B324" s="27"/>
      <c r="C324" s="27"/>
      <c r="D324" s="27"/>
      <c r="E324" s="27"/>
      <c r="F324" s="27"/>
      <c r="G324" s="27"/>
      <c r="H324" s="27"/>
      <c r="I324" s="28"/>
      <c r="J324" s="21">
        <f>J323*18%</f>
        <v>1393682.870844</v>
      </c>
    </row>
    <row r="325" spans="1:10">
      <c r="A325" s="26" t="s">
        <v>472</v>
      </c>
      <c r="B325" s="27"/>
      <c r="C325" s="27"/>
      <c r="D325" s="27"/>
      <c r="E325" s="27"/>
      <c r="F325" s="27"/>
      <c r="G325" s="27"/>
      <c r="H325" s="27"/>
      <c r="I325" s="28"/>
      <c r="J325" s="21">
        <f>J323+J324</f>
        <v>9136365.4866439998</v>
      </c>
    </row>
  </sheetData>
  <mergeCells count="4">
    <mergeCell ref="A323:I323"/>
    <mergeCell ref="A324:I324"/>
    <mergeCell ref="A325:I325"/>
    <mergeCell ref="A1:J1"/>
  </mergeCells>
  <pageMargins left="0.56999999999999995" right="0.6" top="0.75" bottom="0.75" header="0.3" footer="0.3"/>
  <pageSetup paperSize="5" scale="90" orientation="landscape"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topLeftCell="A7" workbookViewId="0">
      <selection activeCell="H27" sqref="H27"/>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Final</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2025-10-08T06:20:06Z</dcterms:modified>
</cp:coreProperties>
</file>